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13_ncr:1_{F8718A2F-C7ED-4A3E-A445-55275E03A218}" xr6:coauthVersionLast="47" xr6:coauthVersionMax="47" xr10:uidLastSave="{00000000-0000-0000-0000-000000000000}"/>
  <bookViews>
    <workbookView xWindow="-108" yWindow="-108" windowWidth="46296" windowHeight="26136" tabRatio="663" activeTab="1" xr2:uid="{00000000-000D-0000-FFFF-FFFF00000000}"/>
  </bookViews>
  <sheets>
    <sheet name="使い方ガイド" sheetId="1" r:id="rId1"/>
    <sheet name="①入力シート" sheetId="2" r:id="rId2"/>
    <sheet name="②結果　集計・評価（全体）" sheetId="3" r:id="rId3"/>
    <sheet name="③結果　グラフ（全体）" sheetId="4" r:id="rId4"/>
    <sheet name="③結果　グラフ（個別)" sheetId="5" r:id="rId5"/>
  </sheets>
  <definedNames>
    <definedName name="_xlnm.Print_Area" localSheetId="4">'③結果　グラフ（個別)'!$A$1:$X$167</definedName>
    <definedName name="_xlnm.Print_Area" localSheetId="0">使い方ガイド!$A$1:$J$28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2" i="2" l="1"/>
  <c r="AD29" i="5"/>
  <c r="B3" i="3"/>
  <c r="D1" i="4"/>
  <c r="I1" i="5"/>
  <c r="I26" i="2"/>
  <c r="AH19" i="5" s="1"/>
  <c r="J26" i="2"/>
  <c r="AI19" i="5" s="1"/>
  <c r="C70" i="2"/>
  <c r="I69" i="2"/>
  <c r="AH62" i="5" s="1"/>
  <c r="J69" i="2"/>
  <c r="AI62" i="5" s="1"/>
  <c r="I64" i="2"/>
  <c r="AH57" i="5" s="1"/>
  <c r="J64" i="2"/>
  <c r="AI57" i="5" s="1"/>
  <c r="I57" i="2"/>
  <c r="J57" i="2"/>
  <c r="I48" i="2"/>
  <c r="AH41" i="5" s="1"/>
  <c r="J48" i="2"/>
  <c r="AI41" i="5" s="1"/>
  <c r="I37" i="2"/>
  <c r="AH30" i="5" s="1"/>
  <c r="J37" i="2"/>
  <c r="AI30" i="5" s="1"/>
  <c r="I32" i="2"/>
  <c r="J32" i="2"/>
  <c r="L26" i="2"/>
  <c r="M26" i="2"/>
  <c r="L27" i="2"/>
  <c r="M27" i="2"/>
  <c r="L28" i="2"/>
  <c r="M28" i="2"/>
  <c r="L29" i="2"/>
  <c r="M29" i="2"/>
  <c r="L30" i="2"/>
  <c r="M30" i="2"/>
  <c r="L31" i="2"/>
  <c r="M31" i="2"/>
  <c r="L32" i="2"/>
  <c r="M32" i="2"/>
  <c r="L33" i="2"/>
  <c r="M33" i="2"/>
  <c r="L34" i="2"/>
  <c r="M34" i="2"/>
  <c r="L35" i="2"/>
  <c r="M35" i="2"/>
  <c r="L36" i="2"/>
  <c r="M36" i="2"/>
  <c r="L37" i="2"/>
  <c r="M37" i="2"/>
  <c r="L38" i="2"/>
  <c r="M38" i="2"/>
  <c r="L39" i="2"/>
  <c r="M39" i="2"/>
  <c r="L40" i="2"/>
  <c r="M40" i="2"/>
  <c r="L41" i="2"/>
  <c r="M41" i="2"/>
  <c r="L42" i="2"/>
  <c r="M42" i="2"/>
  <c r="L43" i="2"/>
  <c r="M43" i="2"/>
  <c r="L44" i="2"/>
  <c r="M44" i="2"/>
  <c r="L45" i="2"/>
  <c r="M45" i="2"/>
  <c r="L46" i="2"/>
  <c r="M46" i="2"/>
  <c r="L47" i="2"/>
  <c r="M47" i="2"/>
  <c r="L48" i="2"/>
  <c r="M48" i="2"/>
  <c r="L49" i="2"/>
  <c r="M49" i="2"/>
  <c r="L50" i="2"/>
  <c r="M50" i="2"/>
  <c r="L51" i="2"/>
  <c r="M51" i="2"/>
  <c r="L52" i="2"/>
  <c r="M52" i="2"/>
  <c r="L53" i="2"/>
  <c r="M53" i="2"/>
  <c r="L54" i="2"/>
  <c r="M54" i="2"/>
  <c r="L55" i="2"/>
  <c r="M55" i="2"/>
  <c r="L56" i="2"/>
  <c r="M56" i="2"/>
  <c r="L57" i="2"/>
  <c r="M57" i="2"/>
  <c r="L58" i="2"/>
  <c r="M58" i="2"/>
  <c r="L59" i="2"/>
  <c r="M59" i="2"/>
  <c r="L60" i="2"/>
  <c r="M60" i="2"/>
  <c r="L61" i="2"/>
  <c r="M61" i="2"/>
  <c r="L62" i="2"/>
  <c r="M62" i="2"/>
  <c r="L63" i="2"/>
  <c r="M63" i="2"/>
  <c r="L64" i="2"/>
  <c r="M64" i="2"/>
  <c r="L65" i="2"/>
  <c r="M65" i="2"/>
  <c r="L66" i="2"/>
  <c r="M66" i="2"/>
  <c r="L67" i="2"/>
  <c r="M67" i="2"/>
  <c r="L68" i="2"/>
  <c r="M68" i="2"/>
  <c r="L69" i="2"/>
  <c r="M69" i="2"/>
  <c r="D34" i="3"/>
  <c r="C34" i="3"/>
  <c r="B34" i="3"/>
  <c r="D33" i="3"/>
  <c r="C33" i="3"/>
  <c r="B33" i="3"/>
  <c r="C26" i="3"/>
  <c r="D26" i="3"/>
  <c r="D34" i="4" s="1"/>
  <c r="B26" i="3"/>
  <c r="C25" i="3"/>
  <c r="C33" i="4" s="1"/>
  <c r="D25" i="3"/>
  <c r="B25" i="3"/>
  <c r="C23" i="3"/>
  <c r="D23" i="3"/>
  <c r="B23" i="3"/>
  <c r="D21" i="3"/>
  <c r="D29" i="4" s="1"/>
  <c r="C21" i="3"/>
  <c r="C29" i="4" s="1"/>
  <c r="B21" i="3"/>
  <c r="D20" i="3"/>
  <c r="C20" i="3"/>
  <c r="C28" i="4" s="1"/>
  <c r="B20" i="3"/>
  <c r="B28" i="4" s="1"/>
  <c r="D19" i="3"/>
  <c r="D27" i="4" s="1"/>
  <c r="C19" i="3"/>
  <c r="B19" i="3"/>
  <c r="B27" i="4" s="1"/>
  <c r="D15" i="3"/>
  <c r="G34" i="4" s="1"/>
  <c r="C15" i="3"/>
  <c r="F34" i="4" s="1"/>
  <c r="B15" i="3"/>
  <c r="D14" i="3"/>
  <c r="G33" i="4" s="1"/>
  <c r="C14" i="3"/>
  <c r="F33" i="4" s="1"/>
  <c r="B14" i="3"/>
  <c r="E33" i="4" s="1"/>
  <c r="D13" i="3"/>
  <c r="G32" i="4" s="1"/>
  <c r="C13" i="3"/>
  <c r="B13" i="3"/>
  <c r="D11" i="3"/>
  <c r="G30" i="4" s="1"/>
  <c r="B11" i="3"/>
  <c r="E30" i="4" s="1"/>
  <c r="C10" i="3"/>
  <c r="F29" i="4" s="1"/>
  <c r="D10" i="3"/>
  <c r="G29" i="4" s="1"/>
  <c r="C11" i="3"/>
  <c r="F30" i="4" s="1"/>
  <c r="B10" i="3"/>
  <c r="E29" i="4" s="1"/>
  <c r="D9" i="3"/>
  <c r="G28" i="4" s="1"/>
  <c r="C9" i="3"/>
  <c r="F28" i="4" s="1"/>
  <c r="B9" i="3"/>
  <c r="D8" i="3"/>
  <c r="C8" i="3"/>
  <c r="B8" i="3"/>
  <c r="AA62" i="5"/>
  <c r="AA57" i="5"/>
  <c r="AA50" i="5"/>
  <c r="AA41" i="5"/>
  <c r="AA30" i="5"/>
  <c r="AA25" i="5"/>
  <c r="AA19" i="5"/>
  <c r="AA11" i="5"/>
  <c r="M18" i="2"/>
  <c r="J18" i="2"/>
  <c r="AI11" i="5" s="1"/>
  <c r="I18" i="2"/>
  <c r="AH11" i="5" s="1"/>
  <c r="L18" i="2"/>
  <c r="AB11" i="5"/>
  <c r="D70" i="2"/>
  <c r="E70" i="2"/>
  <c r="F70" i="2"/>
  <c r="G70" i="2"/>
  <c r="H70" i="2"/>
  <c r="AB62" i="5"/>
  <c r="AC62" i="5"/>
  <c r="AD62" i="5"/>
  <c r="AE62" i="5"/>
  <c r="AF62" i="5"/>
  <c r="AG62" i="5"/>
  <c r="AB6" i="5"/>
  <c r="AC6" i="5"/>
  <c r="AD6" i="5"/>
  <c r="AE6" i="5"/>
  <c r="AF6" i="5"/>
  <c r="AG6" i="5"/>
  <c r="AB7" i="5"/>
  <c r="AC7" i="5"/>
  <c r="AD7" i="5"/>
  <c r="AE7" i="5"/>
  <c r="AF7" i="5"/>
  <c r="AG7" i="5"/>
  <c r="AB8" i="5"/>
  <c r="AC8" i="5"/>
  <c r="AD8" i="5"/>
  <c r="AE8" i="5"/>
  <c r="AF8" i="5"/>
  <c r="AG8" i="5"/>
  <c r="AB9" i="5"/>
  <c r="AC9" i="5"/>
  <c r="AD9" i="5"/>
  <c r="AE9" i="5"/>
  <c r="AF9" i="5"/>
  <c r="AG9" i="5"/>
  <c r="AB10" i="5"/>
  <c r="AC10" i="5"/>
  <c r="AD10" i="5"/>
  <c r="AE10" i="5"/>
  <c r="AF10" i="5"/>
  <c r="AG10" i="5"/>
  <c r="AC11" i="5"/>
  <c r="AD11" i="5"/>
  <c r="AE11" i="5"/>
  <c r="AF11" i="5"/>
  <c r="AG11" i="5"/>
  <c r="AB12" i="5"/>
  <c r="AC12" i="5"/>
  <c r="AD12" i="5"/>
  <c r="AE12" i="5"/>
  <c r="AF12" i="5"/>
  <c r="AG12" i="5"/>
  <c r="AB13" i="5"/>
  <c r="AC13" i="5"/>
  <c r="AD13" i="5"/>
  <c r="AE13" i="5"/>
  <c r="AF13" i="5"/>
  <c r="AG13" i="5"/>
  <c r="AB14" i="5"/>
  <c r="AC14" i="5"/>
  <c r="AD14" i="5"/>
  <c r="AE14" i="5"/>
  <c r="AF14" i="5"/>
  <c r="AG14" i="5"/>
  <c r="AB15" i="5"/>
  <c r="AC15" i="5"/>
  <c r="AD15" i="5"/>
  <c r="AE15" i="5"/>
  <c r="AF15" i="5"/>
  <c r="AG15" i="5"/>
  <c r="AB16" i="5"/>
  <c r="AC16" i="5"/>
  <c r="AD16" i="5"/>
  <c r="AE16" i="5"/>
  <c r="AF16" i="5"/>
  <c r="AG16" i="5"/>
  <c r="AB17" i="5"/>
  <c r="AC17" i="5"/>
  <c r="AD17" i="5"/>
  <c r="AE17" i="5"/>
  <c r="AF17" i="5"/>
  <c r="AG17" i="5"/>
  <c r="AB18" i="5"/>
  <c r="AC18" i="5"/>
  <c r="AD18" i="5"/>
  <c r="AE18" i="5"/>
  <c r="AF18" i="5"/>
  <c r="AG18" i="5"/>
  <c r="AB19" i="5"/>
  <c r="AC19" i="5"/>
  <c r="AD19" i="5"/>
  <c r="AE19" i="5"/>
  <c r="AF19" i="5"/>
  <c r="AG19" i="5"/>
  <c r="AB20" i="5"/>
  <c r="AC20" i="5"/>
  <c r="AD20" i="5"/>
  <c r="AE20" i="5"/>
  <c r="AF20" i="5"/>
  <c r="AG20" i="5"/>
  <c r="AB21" i="5"/>
  <c r="AC21" i="5"/>
  <c r="AD21" i="5"/>
  <c r="AE21" i="5"/>
  <c r="AF21" i="5"/>
  <c r="AG21" i="5"/>
  <c r="AB22" i="5"/>
  <c r="AC22" i="5"/>
  <c r="AD22" i="5"/>
  <c r="AE22" i="5"/>
  <c r="AF22" i="5"/>
  <c r="AG22" i="5"/>
  <c r="AB23" i="5"/>
  <c r="AC23" i="5"/>
  <c r="AD23" i="5"/>
  <c r="AE23" i="5"/>
  <c r="AF23" i="5"/>
  <c r="AG23" i="5"/>
  <c r="AB24" i="5"/>
  <c r="AC24" i="5"/>
  <c r="AD24" i="5"/>
  <c r="AE24" i="5"/>
  <c r="AF24" i="5"/>
  <c r="AG24" i="5"/>
  <c r="AB25" i="5"/>
  <c r="AC25" i="5"/>
  <c r="AD25" i="5"/>
  <c r="AE25" i="5"/>
  <c r="AF25" i="5"/>
  <c r="AG25" i="5"/>
  <c r="AH25" i="5"/>
  <c r="AI25" i="5"/>
  <c r="AB26" i="5"/>
  <c r="AC26" i="5"/>
  <c r="AD26" i="5"/>
  <c r="AE26" i="5"/>
  <c r="AF26" i="5"/>
  <c r="AG26" i="5"/>
  <c r="AB27" i="5"/>
  <c r="AC27" i="5"/>
  <c r="AD27" i="5"/>
  <c r="AE27" i="5"/>
  <c r="AF27" i="5"/>
  <c r="AG27" i="5"/>
  <c r="AB28" i="5"/>
  <c r="AC28" i="5"/>
  <c r="AD28" i="5"/>
  <c r="AE28" i="5"/>
  <c r="AF28" i="5"/>
  <c r="AG28" i="5"/>
  <c r="AB29" i="5"/>
  <c r="AC29" i="5"/>
  <c r="AE29" i="5"/>
  <c r="AF29" i="5"/>
  <c r="AG29" i="5"/>
  <c r="AB30" i="5"/>
  <c r="AC30" i="5"/>
  <c r="AD30" i="5"/>
  <c r="AE30" i="5"/>
  <c r="AF30" i="5"/>
  <c r="AG30" i="5"/>
  <c r="AB31" i="5"/>
  <c r="AC31" i="5"/>
  <c r="AD31" i="5"/>
  <c r="AE31" i="5"/>
  <c r="AF31" i="5"/>
  <c r="AG31" i="5"/>
  <c r="AB32" i="5"/>
  <c r="AC32" i="5"/>
  <c r="AD32" i="5"/>
  <c r="AE32" i="5"/>
  <c r="AF32" i="5"/>
  <c r="AG32" i="5"/>
  <c r="AB33" i="5"/>
  <c r="AC33" i="5"/>
  <c r="AD33" i="5"/>
  <c r="AE33" i="5"/>
  <c r="AF33" i="5"/>
  <c r="AG33" i="5"/>
  <c r="AB34" i="5"/>
  <c r="AC34" i="5"/>
  <c r="AD34" i="5"/>
  <c r="AE34" i="5"/>
  <c r="AF34" i="5"/>
  <c r="AG34" i="5"/>
  <c r="AB35" i="5"/>
  <c r="AC35" i="5"/>
  <c r="AD35" i="5"/>
  <c r="AE35" i="5"/>
  <c r="AF35" i="5"/>
  <c r="AG35" i="5"/>
  <c r="AB36" i="5"/>
  <c r="AC36" i="5"/>
  <c r="AD36" i="5"/>
  <c r="AE36" i="5"/>
  <c r="AF36" i="5"/>
  <c r="AG36" i="5"/>
  <c r="AB37" i="5"/>
  <c r="AC37" i="5"/>
  <c r="AD37" i="5"/>
  <c r="AE37" i="5"/>
  <c r="AF37" i="5"/>
  <c r="AG37" i="5"/>
  <c r="AB38" i="5"/>
  <c r="AC38" i="5"/>
  <c r="AD38" i="5"/>
  <c r="AE38" i="5"/>
  <c r="AF38" i="5"/>
  <c r="AG38" i="5"/>
  <c r="AB39" i="5"/>
  <c r="AC39" i="5"/>
  <c r="AD39" i="5"/>
  <c r="AE39" i="5"/>
  <c r="AF39" i="5"/>
  <c r="AG39" i="5"/>
  <c r="AB40" i="5"/>
  <c r="AC40" i="5"/>
  <c r="AD40" i="5"/>
  <c r="AE40" i="5"/>
  <c r="AF40" i="5"/>
  <c r="AG40" i="5"/>
  <c r="AB41" i="5"/>
  <c r="AC41" i="5"/>
  <c r="AD41" i="5"/>
  <c r="AE41" i="5"/>
  <c r="AF41" i="5"/>
  <c r="AG41" i="5"/>
  <c r="AB42" i="5"/>
  <c r="AC42" i="5"/>
  <c r="AD42" i="5"/>
  <c r="AE42" i="5"/>
  <c r="AF42" i="5"/>
  <c r="AG42" i="5"/>
  <c r="AB43" i="5"/>
  <c r="AC43" i="5"/>
  <c r="AD43" i="5"/>
  <c r="AE43" i="5"/>
  <c r="AF43" i="5"/>
  <c r="AG43" i="5"/>
  <c r="AB44" i="5"/>
  <c r="AC44" i="5"/>
  <c r="AD44" i="5"/>
  <c r="AE44" i="5"/>
  <c r="AF44" i="5"/>
  <c r="AG44" i="5"/>
  <c r="AB45" i="5"/>
  <c r="AC45" i="5"/>
  <c r="AD45" i="5"/>
  <c r="AE45" i="5"/>
  <c r="AF45" i="5"/>
  <c r="AG45" i="5"/>
  <c r="AB46" i="5"/>
  <c r="AC46" i="5"/>
  <c r="AD46" i="5"/>
  <c r="AE46" i="5"/>
  <c r="AF46" i="5"/>
  <c r="AG46" i="5"/>
  <c r="AB47" i="5"/>
  <c r="AC47" i="5"/>
  <c r="AD47" i="5"/>
  <c r="AE47" i="5"/>
  <c r="AF47" i="5"/>
  <c r="AG47" i="5"/>
  <c r="AB48" i="5"/>
  <c r="AC48" i="5"/>
  <c r="AD48" i="5"/>
  <c r="AE48" i="5"/>
  <c r="AF48" i="5"/>
  <c r="AG48" i="5"/>
  <c r="AB49" i="5"/>
  <c r="AC49" i="5"/>
  <c r="AD49" i="5"/>
  <c r="AE49" i="5"/>
  <c r="AF49" i="5"/>
  <c r="AG49" i="5"/>
  <c r="AB50" i="5"/>
  <c r="AC50" i="5"/>
  <c r="AD50" i="5"/>
  <c r="AE50" i="5"/>
  <c r="AF50" i="5"/>
  <c r="AG50" i="5"/>
  <c r="AH50" i="5"/>
  <c r="AI50" i="5"/>
  <c r="AB51" i="5"/>
  <c r="AC51" i="5"/>
  <c r="AD51" i="5"/>
  <c r="AE51" i="5"/>
  <c r="AF51" i="5"/>
  <c r="AG51" i="5"/>
  <c r="AB52" i="5"/>
  <c r="AC52" i="5"/>
  <c r="AD52" i="5"/>
  <c r="AE52" i="5"/>
  <c r="AF52" i="5"/>
  <c r="AG52" i="5"/>
  <c r="AB53" i="5"/>
  <c r="AC53" i="5"/>
  <c r="AD53" i="5"/>
  <c r="AE53" i="5"/>
  <c r="AF53" i="5"/>
  <c r="AG53" i="5"/>
  <c r="AB54" i="5"/>
  <c r="AC54" i="5"/>
  <c r="AD54" i="5"/>
  <c r="AE54" i="5"/>
  <c r="AF54" i="5"/>
  <c r="AG54" i="5"/>
  <c r="AB55" i="5"/>
  <c r="AC55" i="5"/>
  <c r="AD55" i="5"/>
  <c r="AE55" i="5"/>
  <c r="AF55" i="5"/>
  <c r="AG55" i="5"/>
  <c r="AB56" i="5"/>
  <c r="AC56" i="5"/>
  <c r="AD56" i="5"/>
  <c r="AE56" i="5"/>
  <c r="AF56" i="5"/>
  <c r="AG56" i="5"/>
  <c r="AB57" i="5"/>
  <c r="AC57" i="5"/>
  <c r="AD57" i="5"/>
  <c r="AE57" i="5"/>
  <c r="AF57" i="5"/>
  <c r="AG57" i="5"/>
  <c r="AB58" i="5"/>
  <c r="AC58" i="5"/>
  <c r="AD58" i="5"/>
  <c r="AE58" i="5"/>
  <c r="AF58" i="5"/>
  <c r="AG58" i="5"/>
  <c r="AB59" i="5"/>
  <c r="AC59" i="5"/>
  <c r="AD59" i="5"/>
  <c r="AE59" i="5"/>
  <c r="AF59" i="5"/>
  <c r="AG59" i="5"/>
  <c r="AB60" i="5"/>
  <c r="AC60" i="5"/>
  <c r="AD60" i="5"/>
  <c r="AE60" i="5"/>
  <c r="AF60" i="5"/>
  <c r="AG60" i="5"/>
  <c r="AB61" i="5"/>
  <c r="AC61" i="5"/>
  <c r="AD61" i="5"/>
  <c r="AE61" i="5"/>
  <c r="AF61" i="5"/>
  <c r="AG61" i="5"/>
  <c r="AB5" i="5"/>
  <c r="AG5" i="5"/>
  <c r="AF5" i="5"/>
  <c r="AE5" i="5"/>
  <c r="AD5" i="5"/>
  <c r="AC5" i="5"/>
  <c r="D24" i="3"/>
  <c r="D32" i="4" s="1"/>
  <c r="C24" i="3"/>
  <c r="C32" i="4" s="1"/>
  <c r="B24" i="3"/>
  <c r="B32" i="4" s="1"/>
  <c r="D22" i="3"/>
  <c r="D30" i="4" s="1"/>
  <c r="C22" i="3"/>
  <c r="C30" i="4" s="1"/>
  <c r="B22" i="3"/>
  <c r="B30" i="4" s="1"/>
  <c r="F32" i="4"/>
  <c r="D12" i="3"/>
  <c r="G31" i="4" s="1"/>
  <c r="C12" i="3"/>
  <c r="F31" i="4" s="1"/>
  <c r="B12" i="3"/>
  <c r="E31" i="4" s="1"/>
  <c r="J68" i="2"/>
  <c r="AI61" i="5" s="1"/>
  <c r="I68" i="2"/>
  <c r="AH61" i="5" s="1"/>
  <c r="J67" i="2"/>
  <c r="AI60" i="5" s="1"/>
  <c r="I67" i="2"/>
  <c r="AH60" i="5" s="1"/>
  <c r="J66" i="2"/>
  <c r="AI59" i="5" s="1"/>
  <c r="I66" i="2"/>
  <c r="AH59" i="5" s="1"/>
  <c r="J65" i="2"/>
  <c r="AI58" i="5" s="1"/>
  <c r="I65" i="2"/>
  <c r="AH58" i="5" s="1"/>
  <c r="J63" i="2"/>
  <c r="AI56" i="5" s="1"/>
  <c r="I63" i="2"/>
  <c r="AH56" i="5" s="1"/>
  <c r="J62" i="2"/>
  <c r="AI55" i="5" s="1"/>
  <c r="I62" i="2"/>
  <c r="AH55" i="5" s="1"/>
  <c r="J61" i="2"/>
  <c r="AI54" i="5" s="1"/>
  <c r="I61" i="2"/>
  <c r="AH54" i="5" s="1"/>
  <c r="J60" i="2"/>
  <c r="AI53" i="5" s="1"/>
  <c r="I60" i="2"/>
  <c r="AH53" i="5" s="1"/>
  <c r="J59" i="2"/>
  <c r="AI52" i="5" s="1"/>
  <c r="I59" i="2"/>
  <c r="AH52" i="5" s="1"/>
  <c r="J58" i="2"/>
  <c r="AI51" i="5" s="1"/>
  <c r="I58" i="2"/>
  <c r="AH51" i="5" s="1"/>
  <c r="J56" i="2"/>
  <c r="AI49" i="5" s="1"/>
  <c r="I56" i="2"/>
  <c r="AH49" i="5" s="1"/>
  <c r="J55" i="2"/>
  <c r="AI48" i="5" s="1"/>
  <c r="I55" i="2"/>
  <c r="AH48" i="5" s="1"/>
  <c r="J54" i="2"/>
  <c r="AI47" i="5" s="1"/>
  <c r="I54" i="2"/>
  <c r="AH47" i="5" s="1"/>
  <c r="J53" i="2"/>
  <c r="AI46" i="5" s="1"/>
  <c r="I53" i="2"/>
  <c r="AH46" i="5" s="1"/>
  <c r="J52" i="2"/>
  <c r="AI45" i="5" s="1"/>
  <c r="I52" i="2"/>
  <c r="AH45" i="5" s="1"/>
  <c r="J51" i="2"/>
  <c r="AI44" i="5" s="1"/>
  <c r="I51" i="2"/>
  <c r="AH44" i="5" s="1"/>
  <c r="J50" i="2"/>
  <c r="AI43" i="5" s="1"/>
  <c r="I50" i="2"/>
  <c r="AH43" i="5" s="1"/>
  <c r="J49" i="2"/>
  <c r="AI42" i="5" s="1"/>
  <c r="I49" i="2"/>
  <c r="AH42" i="5" s="1"/>
  <c r="J47" i="2"/>
  <c r="AI40" i="5" s="1"/>
  <c r="I47" i="2"/>
  <c r="AH40" i="5" s="1"/>
  <c r="J46" i="2"/>
  <c r="AI39" i="5" s="1"/>
  <c r="I46" i="2"/>
  <c r="AH39" i="5" s="1"/>
  <c r="J45" i="2"/>
  <c r="AI38" i="5" s="1"/>
  <c r="I45" i="2"/>
  <c r="AH38" i="5" s="1"/>
  <c r="J44" i="2"/>
  <c r="AI37" i="5" s="1"/>
  <c r="I44" i="2"/>
  <c r="AH37" i="5" s="1"/>
  <c r="J43" i="2"/>
  <c r="AI36" i="5" s="1"/>
  <c r="I43" i="2"/>
  <c r="AH36" i="5" s="1"/>
  <c r="J42" i="2"/>
  <c r="AI35" i="5" s="1"/>
  <c r="I42" i="2"/>
  <c r="AH35" i="5" s="1"/>
  <c r="J41" i="2"/>
  <c r="AI34" i="5" s="1"/>
  <c r="I41" i="2"/>
  <c r="AH34" i="5" s="1"/>
  <c r="J40" i="2"/>
  <c r="AI33" i="5" s="1"/>
  <c r="I40" i="2"/>
  <c r="AH33" i="5" s="1"/>
  <c r="J39" i="2"/>
  <c r="AI32" i="5" s="1"/>
  <c r="I39" i="2"/>
  <c r="AH32" i="5" s="1"/>
  <c r="J38" i="2"/>
  <c r="AI31" i="5" s="1"/>
  <c r="I38" i="2"/>
  <c r="AH31" i="5" s="1"/>
  <c r="J36" i="2"/>
  <c r="AI29" i="5" s="1"/>
  <c r="I36" i="2"/>
  <c r="AH29" i="5" s="1"/>
  <c r="J35" i="2"/>
  <c r="AI28" i="5" s="1"/>
  <c r="I35" i="2"/>
  <c r="AH28" i="5" s="1"/>
  <c r="J34" i="2"/>
  <c r="AI27" i="5" s="1"/>
  <c r="I34" i="2"/>
  <c r="AH27" i="5" s="1"/>
  <c r="J33" i="2"/>
  <c r="AI26" i="5" s="1"/>
  <c r="I33" i="2"/>
  <c r="AH26" i="5" s="1"/>
  <c r="J31" i="2"/>
  <c r="AI24" i="5" s="1"/>
  <c r="I31" i="2"/>
  <c r="AH24" i="5" s="1"/>
  <c r="J30" i="2"/>
  <c r="AI23" i="5" s="1"/>
  <c r="I30" i="2"/>
  <c r="AH23" i="5" s="1"/>
  <c r="J29" i="2"/>
  <c r="AI22" i="5" s="1"/>
  <c r="I29" i="2"/>
  <c r="AH22" i="5" s="1"/>
  <c r="J28" i="2"/>
  <c r="AI21" i="5" s="1"/>
  <c r="I28" i="2"/>
  <c r="AH21" i="5" s="1"/>
  <c r="J27" i="2"/>
  <c r="AI20" i="5" s="1"/>
  <c r="I27" i="2"/>
  <c r="AH20" i="5" s="1"/>
  <c r="M25" i="2"/>
  <c r="L25" i="2"/>
  <c r="J25" i="2"/>
  <c r="AI18" i="5" s="1"/>
  <c r="I25" i="2"/>
  <c r="AH18" i="5" s="1"/>
  <c r="M24" i="2"/>
  <c r="L24" i="2"/>
  <c r="J24" i="2"/>
  <c r="AI17" i="5" s="1"/>
  <c r="I24" i="2"/>
  <c r="AH17" i="5" s="1"/>
  <c r="M23" i="2"/>
  <c r="L23" i="2"/>
  <c r="J23" i="2"/>
  <c r="AI16" i="5" s="1"/>
  <c r="I23" i="2"/>
  <c r="AH16" i="5" s="1"/>
  <c r="M22" i="2"/>
  <c r="L22" i="2"/>
  <c r="J22" i="2"/>
  <c r="AI15" i="5" s="1"/>
  <c r="I22" i="2"/>
  <c r="AH15" i="5" s="1"/>
  <c r="M21" i="2"/>
  <c r="L21" i="2"/>
  <c r="J21" i="2"/>
  <c r="AI14" i="5" s="1"/>
  <c r="I21" i="2"/>
  <c r="AH14" i="5" s="1"/>
  <c r="M20" i="2"/>
  <c r="L20" i="2"/>
  <c r="J20" i="2"/>
  <c r="AI13" i="5" s="1"/>
  <c r="I20" i="2"/>
  <c r="AH13" i="5" s="1"/>
  <c r="M19" i="2"/>
  <c r="L19" i="2"/>
  <c r="J19" i="2"/>
  <c r="AI12" i="5" s="1"/>
  <c r="I19" i="2"/>
  <c r="AH12" i="5" s="1"/>
  <c r="M17" i="2"/>
  <c r="L17" i="2"/>
  <c r="J17" i="2"/>
  <c r="AI10" i="5" s="1"/>
  <c r="AH10" i="5"/>
  <c r="M16" i="2"/>
  <c r="L16" i="2"/>
  <c r="J16" i="2"/>
  <c r="AI9" i="5" s="1"/>
  <c r="I16" i="2"/>
  <c r="AH9" i="5" s="1"/>
  <c r="M15" i="2"/>
  <c r="L15" i="2"/>
  <c r="J15" i="2"/>
  <c r="AI8" i="5" s="1"/>
  <c r="I15" i="2"/>
  <c r="AH8" i="5" s="1"/>
  <c r="M14" i="2"/>
  <c r="L14" i="2"/>
  <c r="J14" i="2"/>
  <c r="AI7" i="5" s="1"/>
  <c r="I14" i="2"/>
  <c r="AH7" i="5" s="1"/>
  <c r="M13" i="2"/>
  <c r="L13" i="2"/>
  <c r="J13" i="2"/>
  <c r="AI6" i="5" s="1"/>
  <c r="I13" i="2"/>
  <c r="AH6" i="5" s="1"/>
  <c r="M12" i="2"/>
  <c r="L12" i="2"/>
  <c r="J12" i="2"/>
  <c r="AI5" i="5" s="1"/>
  <c r="F26" i="3" l="1"/>
  <c r="F25" i="3"/>
  <c r="F24" i="3"/>
  <c r="F23" i="3"/>
  <c r="B31" i="4"/>
  <c r="F20" i="3"/>
  <c r="C30" i="3"/>
  <c r="C31" i="3"/>
  <c r="C27" i="4"/>
  <c r="F19" i="3"/>
  <c r="D31" i="3"/>
  <c r="B30" i="3"/>
  <c r="E28" i="4"/>
  <c r="I70" i="2"/>
  <c r="D30" i="3"/>
  <c r="B31" i="3"/>
  <c r="B33" i="4"/>
  <c r="F21" i="3"/>
  <c r="E19" i="3"/>
  <c r="E34" i="4"/>
  <c r="E32" i="4"/>
  <c r="F22" i="3"/>
  <c r="C34" i="4"/>
  <c r="B34" i="4"/>
  <c r="D33" i="4"/>
  <c r="C31" i="4"/>
  <c r="D31" i="4"/>
  <c r="B29" i="4"/>
  <c r="AI63" i="5"/>
  <c r="AD63" i="5"/>
  <c r="D28" i="4"/>
  <c r="AC63" i="5"/>
  <c r="AB63" i="5"/>
  <c r="AF63" i="5"/>
  <c r="J70" i="2"/>
  <c r="AE63" i="5"/>
  <c r="AG63" i="5"/>
  <c r="AH5" i="5"/>
  <c r="AH63" i="5" s="1"/>
  <c r="E22" i="3"/>
  <c r="E27" i="4"/>
  <c r="E23" i="3"/>
  <c r="E24" i="3"/>
  <c r="E21" i="3"/>
  <c r="F27" i="4"/>
  <c r="E26" i="3"/>
  <c r="G27" i="4"/>
  <c r="E20" i="3"/>
  <c r="E25" i="3"/>
  <c r="C32" i="3" l="1"/>
  <c r="D32" i="3"/>
  <c r="B32" i="3"/>
  <c r="B5" i="4"/>
  <c r="B40" i="3"/>
  <c r="B7" i="4"/>
  <c r="B6" i="4"/>
  <c r="B38" i="3"/>
  <c r="B39" i="3" l="1"/>
</calcChain>
</file>

<file path=xl/sharedStrings.xml><?xml version="1.0" encoding="utf-8"?>
<sst xmlns="http://schemas.openxmlformats.org/spreadsheetml/2006/main" count="274" uniqueCount="168">
  <si>
    <t xml:space="preserve">   ・「パパ目標」「ママ目標」の列に、理想の分担割合を入力</t>
  </si>
  <si>
    <t xml:space="preserve">   ・「パパ差分」「ママ差分」：実績と目標の差が自動計算されます</t>
  </si>
  <si>
    <t xml:space="preserve">   ・カテゴリー別の平均値、バランス評価、改善アドバイスを確認</t>
  </si>
  <si>
    <t xml:space="preserve">   ・「グラフ」シートで分担割合を視覚的に確認</t>
  </si>
  <si>
    <t>家事・育児シェアシート  福岡県版</t>
  </si>
  <si>
    <t>🔴パパとママで合計10になるように割合を入力してください</t>
  </si>
  <si>
    <t>【入力方法】</t>
  </si>
  <si>
    <t>※関係のない項目は無記入で</t>
  </si>
  <si>
    <t>記入日：</t>
  </si>
  <si>
    <t>歳</t>
  </si>
  <si>
    <t>カテゴリー</t>
  </si>
  <si>
    <t>項目</t>
  </si>
  <si>
    <t>パパの理想</t>
  </si>
  <si>
    <t>ママの理想</t>
  </si>
  <si>
    <t>その他の理想</t>
  </si>
  <si>
    <t>パパの差</t>
  </si>
  <si>
    <t>ママの差</t>
  </si>
  <si>
    <t>コメント</t>
  </si>
  <si>
    <t>理想合計</t>
  </si>
  <si>
    <t>料理</t>
  </si>
  <si>
    <t>朝食の準備</t>
  </si>
  <si>
    <t>昼食の準備</t>
  </si>
  <si>
    <t>夕食の準備</t>
  </si>
  <si>
    <t>お弁当作り</t>
  </si>
  <si>
    <t>献立の計画</t>
  </si>
  <si>
    <t>食材の下ごしらえ</t>
  </si>
  <si>
    <t>掃除</t>
  </si>
  <si>
    <t>リビング掃除</t>
  </si>
  <si>
    <t>キッチン掃除</t>
  </si>
  <si>
    <t>お風呂掃除</t>
  </si>
  <si>
    <t>トイレ掃除</t>
  </si>
  <si>
    <t>寝室掃除</t>
  </si>
  <si>
    <t>玄関掃除</t>
  </si>
  <si>
    <t>ゴミ出し</t>
  </si>
  <si>
    <t>洗濯</t>
  </si>
  <si>
    <t>洗濯機回し</t>
  </si>
  <si>
    <t>洗濯物干し</t>
  </si>
  <si>
    <t>洗濯物取り込み</t>
  </si>
  <si>
    <t>アイロンがけ</t>
  </si>
  <si>
    <t>洗濯物たたみ・収納</t>
  </si>
  <si>
    <t>買い物</t>
  </si>
  <si>
    <t>食材の買い出し</t>
  </si>
  <si>
    <t>日用品の買い出し</t>
  </si>
  <si>
    <t>子ども用品の買い物</t>
  </si>
  <si>
    <t>ネットショッピング管理</t>
  </si>
  <si>
    <t>子どもの生活の世話</t>
  </si>
  <si>
    <t>朝の身支度・着替え</t>
  </si>
  <si>
    <t>夜の寝かしつけ</t>
  </si>
  <si>
    <t>入浴介助</t>
  </si>
  <si>
    <t>歯磨き（朝）</t>
  </si>
  <si>
    <t>歯磨き（夜）</t>
  </si>
  <si>
    <t>おむつ替え・トイレ介助</t>
  </si>
  <si>
    <t>食事の介助（朝）</t>
  </si>
  <si>
    <t>食事の介助（昼）</t>
  </si>
  <si>
    <t>食事の介助（夜）</t>
  </si>
  <si>
    <t>食事の介助</t>
  </si>
  <si>
    <t>子どもの教育・遊び</t>
  </si>
  <si>
    <t>宿題のサポート</t>
  </si>
  <si>
    <t>習い事の送迎</t>
  </si>
  <si>
    <t>絵本の読み聞かせ</t>
  </si>
  <si>
    <t>外遊び・公園</t>
  </si>
  <si>
    <t>室内遊び</t>
  </si>
  <si>
    <t>園への送迎</t>
  </si>
  <si>
    <t>園の連絡帳記入・お知らせ確認</t>
  </si>
  <si>
    <t>行事への参加</t>
  </si>
  <si>
    <t>生活管理</t>
  </si>
  <si>
    <t>家計管理</t>
  </si>
  <si>
    <t>各種支払い</t>
  </si>
  <si>
    <t>書類整理</t>
  </si>
  <si>
    <t>スケジュール管理</t>
  </si>
  <si>
    <t>病院予約・付き添い</t>
  </si>
  <si>
    <t>修理・メンテナンス手配</t>
  </si>
  <si>
    <t>その他</t>
  </si>
  <si>
    <t>ペットの世話</t>
  </si>
  <si>
    <t>植物の世話</t>
  </si>
  <si>
    <t>親戚付き合い</t>
  </si>
  <si>
    <t>経済的支援</t>
  </si>
  <si>
    <t>家事・育児シェア分析結果</t>
  </si>
  <si>
    <t>【理想の分担レベル】</t>
  </si>
  <si>
    <t>パパ理想平均</t>
  </si>
  <si>
    <t>ママ理想平均</t>
  </si>
  <si>
    <t>その他理想平均</t>
  </si>
  <si>
    <t>バランス評価</t>
  </si>
  <si>
    <t>【総合評価】</t>
  </si>
  <si>
    <t>パパ</t>
  </si>
  <si>
    <t>ママ</t>
  </si>
  <si>
    <t>理想の全体平均</t>
  </si>
  <si>
    <t>理想との差</t>
  </si>
  <si>
    <t>総シェアポイント（理想）</t>
  </si>
  <si>
    <t>◆ 全体のバランス評価</t>
  </si>
  <si>
    <t>◆ 理想との比較</t>
  </si>
  <si>
    <t>◆ 改善の優先度</t>
  </si>
  <si>
    <t>パターン1</t>
  </si>
  <si>
    <t>「小さく始める」戦略</t>
  </si>
  <si>
    <t>最も差が大きいカテゴリーを1つ選び、週1回から始める</t>
  </si>
  <si>
    <t>パターン2</t>
  </si>
  <si>
    <t>「交代制」の導入</t>
  </si>
  <si>
    <t>特定の家事を週ごとまたは日ごとに交代で担当する</t>
  </si>
  <si>
    <t>パターン3</t>
  </si>
  <si>
    <t>「得意を活かす」分担</t>
  </si>
  <si>
    <t>各自の得意な家事を優先的に担当し、効率を上げる</t>
  </si>
  <si>
    <t>パターン4</t>
  </si>
  <si>
    <t>「時間帯で分ける」方法</t>
  </si>
  <si>
    <t>朝はパパ、夜はママなど時間帯で役割分担する</t>
  </si>
  <si>
    <t>パターン5</t>
  </si>
  <si>
    <t>「定期的な見直し」</t>
  </si>
  <si>
    <t>月1回、分担状況を確認し、無理がないか話し合う</t>
  </si>
  <si>
    <t>家事・育児分担の可視化</t>
  </si>
  <si>
    <t>担当者</t>
  </si>
  <si>
    <t>【改善のための具体的アクションアイディア】</t>
    <phoneticPr fontId="3"/>
  </si>
  <si>
    <t>【総評コメント】</t>
    <phoneticPr fontId="3"/>
  </si>
  <si>
    <t>平均値です</t>
    <rPh sb="0" eb="3">
      <t>ヘイキンチ</t>
    </rPh>
    <phoneticPr fontId="3"/>
  </si>
  <si>
    <t>10に近い数字ほど負担が大きいということです</t>
    <rPh sb="3" eb="4">
      <t>チカ</t>
    </rPh>
    <rPh sb="5" eb="7">
      <t>スウジ</t>
    </rPh>
    <rPh sb="9" eb="11">
      <t>フタン</t>
    </rPh>
    <rPh sb="12" eb="13">
      <t>オオ</t>
    </rPh>
    <phoneticPr fontId="3"/>
  </si>
  <si>
    <t>家事・育児分担の可視化（個別）</t>
    <rPh sb="12" eb="14">
      <t>コベツ</t>
    </rPh>
    <phoneticPr fontId="3"/>
  </si>
  <si>
    <t>生活管理</t>
    <phoneticPr fontId="3"/>
  </si>
  <si>
    <t>（ご自分で入力してください）</t>
    <rPh sb="2" eb="4">
      <t>ジブン</t>
    </rPh>
    <rPh sb="5" eb="7">
      <t>ニュウリョク</t>
    </rPh>
    <phoneticPr fontId="3"/>
  </si>
  <si>
    <t xml:space="preserve">   ・「パパ」「ママ」「その他」の列に、各家事・育児の実施頻度を入力（合計10推奨）</t>
    <rPh sb="15" eb="16">
      <t>タ</t>
    </rPh>
    <phoneticPr fontId="3"/>
  </si>
  <si>
    <t xml:space="preserve">   ・例：朝食の準備をパパ3、ママ7、その他0で分担している場合</t>
    <rPh sb="22" eb="23">
      <t>タ</t>
    </rPh>
    <phoneticPr fontId="3"/>
  </si>
  <si>
    <t xml:space="preserve"> → パパ欄に「3」、ママ欄に「7」、その他欄に「0」と入力</t>
    <phoneticPr fontId="3"/>
  </si>
  <si>
    <t xml:space="preserve">   ・例：朝食の準備を将来的にしたい割合を</t>
    <rPh sb="19" eb="21">
      <t>ワリアイ</t>
    </rPh>
    <phoneticPr fontId="3"/>
  </si>
  <si>
    <t xml:space="preserve"> → パパ目標「4」、ママ目標「4」、その他目標「2」</t>
  </si>
  <si>
    <t>このシートの使い方</t>
    <phoneticPr fontId="3"/>
  </si>
  <si>
    <t xml:space="preserve"> 　・気が付いたことをコメントで記録してください</t>
    <rPh sb="3" eb="4">
      <t>キ</t>
    </rPh>
    <rPh sb="5" eb="6">
      <t>ツ</t>
    </rPh>
    <rPh sb="16" eb="18">
      <t>キロク</t>
    </rPh>
    <phoneticPr fontId="3"/>
  </si>
  <si>
    <r>
      <rPr>
        <b/>
        <sz val="12"/>
        <color rgb="FF002060"/>
        <rFont val="Segoe UI Symbol"/>
        <family val="3"/>
      </rPr>
      <t>3⃣</t>
    </r>
    <r>
      <rPr>
        <b/>
        <sz val="12"/>
        <color rgb="FF002060"/>
        <rFont val="BIZ UDゴシック"/>
        <family val="3"/>
        <charset val="128"/>
      </rPr>
      <t>差分と達成度を確認</t>
    </r>
    <rPh sb="2" eb="4">
      <t>サブン</t>
    </rPh>
    <rPh sb="5" eb="7">
      <t>タッセイ</t>
    </rPh>
    <rPh sb="7" eb="8">
      <t>ド</t>
    </rPh>
    <rPh sb="9" eb="11">
      <t>カクニン</t>
    </rPh>
    <phoneticPr fontId="3"/>
  </si>
  <si>
    <r>
      <rPr>
        <b/>
        <sz val="12"/>
        <color rgb="FF002060"/>
        <rFont val="Segoe UI Symbol"/>
        <family val="3"/>
      </rPr>
      <t>2⃣</t>
    </r>
    <r>
      <rPr>
        <b/>
        <sz val="12"/>
        <color rgb="FF002060"/>
        <rFont val="BIZ UDゴシック"/>
        <family val="3"/>
        <charset val="128"/>
      </rPr>
      <t>目標値を設定</t>
    </r>
    <rPh sb="2" eb="5">
      <t>モクヒョウチ</t>
    </rPh>
    <rPh sb="6" eb="8">
      <t>セッテイ</t>
    </rPh>
    <phoneticPr fontId="3"/>
  </si>
  <si>
    <r>
      <rPr>
        <b/>
        <sz val="12"/>
        <color rgb="FF002060"/>
        <rFont val="Segoe UI Symbol"/>
        <family val="3"/>
      </rPr>
      <t>1⃣</t>
    </r>
    <r>
      <rPr>
        <b/>
        <sz val="12"/>
        <color rgb="FF002060"/>
        <rFont val="BIZ UDゴシック"/>
        <family val="3"/>
        <charset val="128"/>
      </rPr>
      <t>入力シートで記録</t>
    </r>
    <rPh sb="2" eb="4">
      <t>ニュウリョク</t>
    </rPh>
    <rPh sb="8" eb="10">
      <t>キロク</t>
    </rPh>
    <phoneticPr fontId="3"/>
  </si>
  <si>
    <r>
      <rPr>
        <b/>
        <sz val="12"/>
        <color rgb="FF002060"/>
        <rFont val="Segoe UI Symbol"/>
        <family val="3"/>
      </rPr>
      <t>4⃣</t>
    </r>
    <r>
      <rPr>
        <b/>
        <sz val="12"/>
        <color rgb="FF002060"/>
        <rFont val="BIZ UDゴシック"/>
        <family val="3"/>
        <charset val="128"/>
      </rPr>
      <t>コメント入力</t>
    </r>
    <rPh sb="6" eb="8">
      <t>ニュウリョク</t>
    </rPh>
    <phoneticPr fontId="3"/>
  </si>
  <si>
    <r>
      <rPr>
        <b/>
        <sz val="12"/>
        <color rgb="FF002060"/>
        <rFont val="Segoe UI Symbol"/>
        <family val="3"/>
      </rPr>
      <t>6⃣</t>
    </r>
    <r>
      <rPr>
        <b/>
        <sz val="12"/>
        <color rgb="FF002060"/>
        <rFont val="BIZ UDゴシック"/>
        <family val="3"/>
        <charset val="128"/>
      </rPr>
      <t>グラフ③で可視化</t>
    </r>
    <rPh sb="7" eb="10">
      <t>カシカ</t>
    </rPh>
    <phoneticPr fontId="3"/>
  </si>
  <si>
    <r>
      <rPr>
        <b/>
        <sz val="12"/>
        <color rgb="FF002060"/>
        <rFont val="Segoe UI Symbol"/>
        <family val="3"/>
      </rPr>
      <t>5⃣</t>
    </r>
    <r>
      <rPr>
        <b/>
        <sz val="12"/>
        <color rgb="FF002060"/>
        <rFont val="BIZ UDゴシック"/>
        <family val="3"/>
        <charset val="128"/>
      </rPr>
      <t>集計・評価シート②で分析</t>
    </r>
    <rPh sb="2" eb="4">
      <t>シュウケイ</t>
    </rPh>
    <rPh sb="5" eb="7">
      <t>ヒョウカ</t>
    </rPh>
    <rPh sb="12" eb="14">
      <t>ブンセキ</t>
    </rPh>
    <phoneticPr fontId="3"/>
  </si>
  <si>
    <t>1. 「パパの理想」「ママの理想」「その他理想」の欄に、理想の分担割合を入力（合計10推奨）</t>
  </si>
  <si>
    <t>子どもの生活</t>
    <phoneticPr fontId="3"/>
  </si>
  <si>
    <t>の世話</t>
    <phoneticPr fontId="3"/>
  </si>
  <si>
    <t>2. 「パパの現状」「ママの現状」「その他現状」の欄に、現状の分担状況を入力（合計10推奨）</t>
  </si>
  <si>
    <t>3. 例：朝食準備を理想5:5:0、現状3:7:0で分担している場合</t>
  </si>
  <si>
    <t xml:space="preserve">   → パパの理想「5」、ママの理想「5」、その他「0」、パパの現状「3」、ママの現状「7」、その他「0」</t>
  </si>
  <si>
    <t>パパの現状</t>
  </si>
  <si>
    <t>ママの現状</t>
  </si>
  <si>
    <t>その他の現状</t>
  </si>
  <si>
    <t>現状合計</t>
  </si>
  <si>
    <t>【現状の分担レベル】</t>
  </si>
  <si>
    <t>パパ現状平均</t>
  </si>
  <si>
    <t>ママ現状平均</t>
  </si>
  <si>
    <t>その他現状平均</t>
  </si>
  <si>
    <t>現状の全体平均</t>
  </si>
  <si>
    <t>総シェアポイント（現状）</t>
  </si>
  <si>
    <t>現状の平均値</t>
  </si>
  <si>
    <t>子どもの</t>
    <phoneticPr fontId="3"/>
  </si>
  <si>
    <t>教育・遊び</t>
    <phoneticPr fontId="3"/>
  </si>
  <si>
    <t>※列Bの空いているセルは</t>
    <rPh sb="1" eb="2">
      <t>レツ</t>
    </rPh>
    <rPh sb="4" eb="5">
      <t>ア</t>
    </rPh>
    <phoneticPr fontId="3"/>
  </si>
  <si>
    <t>　自由に入力して活用できます。</t>
    <phoneticPr fontId="3"/>
  </si>
  <si>
    <t>歳</t>
    <rPh sb="0" eb="1">
      <t>サイ</t>
    </rPh>
    <phoneticPr fontId="3"/>
  </si>
  <si>
    <t>料理</t>
    <rPh sb="0" eb="2">
      <t>リョウリ</t>
    </rPh>
    <phoneticPr fontId="3"/>
  </si>
  <si>
    <t>掃除</t>
    <rPh sb="0" eb="2">
      <t>ソウジ</t>
    </rPh>
    <phoneticPr fontId="3"/>
  </si>
  <si>
    <t>洗濯</t>
    <rPh sb="0" eb="2">
      <t>センタク</t>
    </rPh>
    <phoneticPr fontId="3"/>
  </si>
  <si>
    <t>買い物</t>
    <rPh sb="0" eb="1">
      <t>カ</t>
    </rPh>
    <rPh sb="2" eb="3">
      <t>モノ</t>
    </rPh>
    <phoneticPr fontId="3"/>
  </si>
  <si>
    <t>こどもの生活の世話</t>
    <rPh sb="4" eb="6">
      <t>セイカツ</t>
    </rPh>
    <rPh sb="7" eb="9">
      <t>セワ</t>
    </rPh>
    <phoneticPr fontId="3"/>
  </si>
  <si>
    <t>こどもの教育・遊び</t>
    <phoneticPr fontId="3"/>
  </si>
  <si>
    <t>その他</t>
    <phoneticPr fontId="3"/>
  </si>
  <si>
    <t>パパへのアドバイス</t>
    <phoneticPr fontId="3"/>
  </si>
  <si>
    <t xml:space="preserve"> </t>
    <phoneticPr fontId="3"/>
  </si>
  <si>
    <t>　</t>
    <phoneticPr fontId="3"/>
  </si>
  <si>
    <t>【全体の分担割合】（現状）</t>
    <rPh sb="10" eb="12">
      <t>ゲンジョウ</t>
    </rPh>
    <phoneticPr fontId="3"/>
  </si>
  <si>
    <t>　　※「その他」は祖父母、企業のサービス、IT家電などのことです</t>
    <rPh sb="6" eb="7">
      <t>タ</t>
    </rPh>
    <rPh sb="9" eb="12">
      <t>ソフボ</t>
    </rPh>
    <rPh sb="13" eb="15">
      <t>キギョウ</t>
    </rPh>
    <rPh sb="23" eb="25">
      <t>カデン</t>
    </rPh>
    <phoneticPr fontId="3"/>
  </si>
  <si>
    <t>家事・育児シェアノート福岡県版　 使い方ガイド</t>
    <rPh sb="11" eb="15">
      <t>フクオカケンバン</t>
    </rPh>
    <phoneticPr fontId="3"/>
  </si>
  <si>
    <t>カテゴリー別【現状 vs 理想の比較】</t>
    <rPh sb="5" eb="6">
      <t>ベツ</t>
    </rPh>
    <rPh sb="7" eb="9">
      <t>ゲンジョウ</t>
    </rPh>
    <rPh sb="13" eb="15">
      <t>リソウ</t>
    </rPh>
    <phoneticPr fontId="3"/>
  </si>
  <si>
    <t>(項目の空欄に入力できます）</t>
    <rPh sb="1" eb="3">
      <t>コウモク</t>
    </rPh>
    <rPh sb="4" eb="6">
      <t>クウラン</t>
    </rPh>
    <rPh sb="7" eb="9">
      <t>ニュウリョク</t>
    </rPh>
    <phoneticPr fontId="3"/>
  </si>
  <si>
    <t>お子様の
年齢：</t>
    <phoneticPr fontId="3"/>
  </si>
  <si>
    <t>2026年</t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</si>
</sst>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yyyy&quot;年&quot;m&quot;月&quot;d&quot;日&quot;;@"/>
    <numFmt numFmtId="178" formatCode="0_ "/>
  </numFmts>
  <fonts count="21" x14ac:knownFonts="1">
    <font>
      <sz val="11"/>
      <color theme="1"/>
      <name val="Calibri"/>
      <family val="2"/>
      <charset val="1"/>
    </font>
    <font>
      <sz val="11"/>
      <color theme="1"/>
      <name val="BIZ UDゴシック"/>
      <family val="3"/>
      <charset val="128"/>
    </font>
    <font>
      <sz val="11"/>
      <color rgb="FF0000FF"/>
      <name val="BIZ UDゴシック"/>
      <family val="3"/>
      <charset val="128"/>
    </font>
    <font>
      <sz val="6"/>
      <name val="ＭＳ Ｐゴシック"/>
      <family val="3"/>
      <charset val="128"/>
    </font>
    <font>
      <b/>
      <sz val="14"/>
      <name val="BIZ UDゴシック"/>
      <family val="3"/>
      <charset val="128"/>
    </font>
    <font>
      <b/>
      <sz val="12"/>
      <color rgb="FF4472C4"/>
      <name val="BIZ UDゴシック"/>
      <family val="3"/>
      <charset val="128"/>
    </font>
    <font>
      <b/>
      <sz val="11"/>
      <color rgb="FFFFFFFF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1"/>
      <color rgb="FF4472C4"/>
      <name val="BIZ UDゴシック"/>
      <family val="3"/>
      <charset val="128"/>
    </font>
    <font>
      <b/>
      <sz val="16"/>
      <color rgb="FFFFFFFF"/>
      <name val="BIZ UDゴシック"/>
      <family val="3"/>
      <charset val="128"/>
    </font>
    <font>
      <b/>
      <sz val="14"/>
      <color rgb="FF4472C4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b/>
      <sz val="12"/>
      <color rgb="FF002060"/>
      <name val="BIZ UDゴシック"/>
      <family val="3"/>
      <charset val="128"/>
    </font>
    <font>
      <b/>
      <sz val="12"/>
      <color rgb="FF002060"/>
      <name val="Segoe UI Symbol"/>
      <family val="3"/>
    </font>
    <font>
      <b/>
      <sz val="12"/>
      <color rgb="FFFF0000"/>
      <name val="BIZ UDゴシック"/>
      <family val="3"/>
      <charset val="128"/>
    </font>
    <font>
      <b/>
      <sz val="12"/>
      <color rgb="FFFFFFFF"/>
      <name val="BIZ UDゴシック"/>
      <family val="3"/>
      <charset val="128"/>
    </font>
    <font>
      <sz val="14"/>
      <color rgb="FFFF0000"/>
      <name val="BIZ UDゴシック"/>
      <family val="3"/>
      <charset val="128"/>
    </font>
    <font>
      <b/>
      <sz val="16"/>
      <color rgb="FF4472C4"/>
      <name val="BIZ UDゴシック"/>
      <family val="3"/>
      <charset val="128"/>
    </font>
    <font>
      <b/>
      <sz val="12"/>
      <name val="BIZ UD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rgb="FF4472C4"/>
        <bgColor rgb="FF4B7BB4"/>
      </patternFill>
    </fill>
    <fill>
      <patternFill patternType="solid">
        <fgColor rgb="FF00B0F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38DE9"/>
        <bgColor rgb="FFCC99FF"/>
      </patternFill>
    </fill>
    <fill>
      <patternFill patternType="solid">
        <fgColor theme="8" tint="0.59987182226020086"/>
        <bgColor rgb="FFC2CCE1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rgb="FF4B7BB4"/>
      </patternFill>
    </fill>
    <fill>
      <patternFill patternType="solid">
        <fgColor rgb="FFFFFFE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3" borderId="0" xfId="0" applyFont="1" applyFill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0" fontId="1" fillId="0" borderId="0" xfId="0" applyFont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13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6" fillId="4" borderId="1" xfId="0" applyFont="1" applyFill="1" applyBorder="1" applyAlignment="1" applyProtection="1">
      <alignment horizontal="center" vertical="center" shrinkToFit="1"/>
      <protection locked="0"/>
    </xf>
    <xf numFmtId="0" fontId="17" fillId="5" borderId="1" xfId="0" applyFont="1" applyFill="1" applyBorder="1" applyAlignment="1" applyProtection="1">
      <alignment horizontal="center" vertical="center" shrinkToFit="1"/>
      <protection locked="0"/>
    </xf>
    <xf numFmtId="0" fontId="16" fillId="6" borderId="1" xfId="0" applyFont="1" applyFill="1" applyBorder="1" applyAlignment="1" applyProtection="1">
      <alignment horizontal="center" vertical="center" shrinkToFit="1"/>
      <protection locked="0"/>
    </xf>
    <xf numFmtId="0" fontId="18" fillId="0" borderId="0" xfId="0" applyFont="1" applyAlignment="1">
      <alignment horizontal="center" vertical="center"/>
    </xf>
    <xf numFmtId="0" fontId="1" fillId="10" borderId="0" xfId="0" applyFont="1" applyFill="1"/>
    <xf numFmtId="0" fontId="1" fillId="10" borderId="6" xfId="0" applyFont="1" applyFill="1" applyBorder="1" applyAlignment="1" applyProtection="1">
      <alignment vertical="center" shrinkToFit="1"/>
      <protection locked="0"/>
    </xf>
    <xf numFmtId="0" fontId="8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shrinkToFit="1"/>
    </xf>
    <xf numFmtId="0" fontId="1" fillId="11" borderId="0" xfId="0" applyFont="1" applyFill="1" applyAlignment="1" applyProtection="1">
      <alignment vertical="center" shrinkToFit="1"/>
      <protection locked="0"/>
    </xf>
    <xf numFmtId="0" fontId="1" fillId="11" borderId="0" xfId="0" applyFont="1" applyFill="1" applyAlignment="1" applyProtection="1">
      <alignment horizontal="center" vertical="center"/>
      <protection locked="0"/>
    </xf>
    <xf numFmtId="0" fontId="1" fillId="11" borderId="1" xfId="0" applyFont="1" applyFill="1" applyBorder="1" applyAlignment="1" applyProtection="1">
      <alignment vertical="center"/>
      <protection locked="0"/>
    </xf>
    <xf numFmtId="0" fontId="1" fillId="11" borderId="7" xfId="0" applyFont="1" applyFill="1" applyBorder="1" applyAlignment="1" applyProtection="1">
      <alignment vertical="center" shrinkToFit="1"/>
      <protection locked="0"/>
    </xf>
    <xf numFmtId="0" fontId="1" fillId="11" borderId="6" xfId="0" applyFont="1" applyFill="1" applyBorder="1" applyAlignment="1" applyProtection="1">
      <alignment vertical="center" shrinkToFit="1"/>
      <protection locked="0"/>
    </xf>
    <xf numFmtId="0" fontId="1" fillId="10" borderId="0" xfId="0" applyFont="1" applyFill="1" applyAlignment="1" applyProtection="1">
      <alignment vertical="center" shrinkToFit="1"/>
      <protection locked="0"/>
    </xf>
    <xf numFmtId="0" fontId="1" fillId="10" borderId="0" xfId="0" applyFont="1" applyFill="1" applyAlignment="1" applyProtection="1">
      <alignment horizontal="center" vertical="center"/>
      <protection locked="0"/>
    </xf>
    <xf numFmtId="0" fontId="1" fillId="10" borderId="1" xfId="0" applyFont="1" applyFill="1" applyBorder="1" applyAlignment="1" applyProtection="1">
      <alignment vertical="center"/>
      <protection locked="0"/>
    </xf>
    <xf numFmtId="0" fontId="1" fillId="10" borderId="7" xfId="0" applyFont="1" applyFill="1" applyBorder="1" applyAlignment="1" applyProtection="1">
      <alignment vertical="center" shrinkToFi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177" fontId="1" fillId="13" borderId="0" xfId="0" applyNumberFormat="1" applyFont="1" applyFill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4" fillId="7" borderId="0" xfId="0" applyFont="1" applyFill="1" applyAlignment="1">
      <alignment vertical="center"/>
    </xf>
    <xf numFmtId="0" fontId="1" fillId="7" borderId="0" xfId="0" applyFont="1" applyFill="1"/>
    <xf numFmtId="0" fontId="1" fillId="0" borderId="0" xfId="0" applyFont="1" applyAlignment="1">
      <alignment horizontal="right" vertical="center"/>
    </xf>
    <xf numFmtId="177" fontId="1" fillId="13" borderId="0" xfId="0" applyNumberFormat="1" applyFont="1" applyFill="1" applyAlignment="1">
      <alignment horizontal="left" vertical="center" shrinkToFit="1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vertical="center"/>
    </xf>
    <xf numFmtId="176" fontId="1" fillId="0" borderId="1" xfId="0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shrinkToFit="1"/>
    </xf>
    <xf numFmtId="0" fontId="1" fillId="12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vertical="center" wrapText="1"/>
    </xf>
    <xf numFmtId="0" fontId="9" fillId="12" borderId="2" xfId="0" applyFont="1" applyFill="1" applyBorder="1" applyAlignment="1">
      <alignment vertical="center"/>
    </xf>
    <xf numFmtId="0" fontId="1" fillId="12" borderId="3" xfId="0" applyFont="1" applyFill="1" applyBorder="1"/>
    <xf numFmtId="0" fontId="1" fillId="12" borderId="4" xfId="0" applyFont="1" applyFill="1" applyBorder="1"/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1" fillId="0" borderId="4" xfId="0" applyFont="1" applyBorder="1"/>
    <xf numFmtId="0" fontId="1" fillId="0" borderId="2" xfId="0" applyFont="1" applyBorder="1" applyAlignment="1">
      <alignment vertical="center"/>
    </xf>
    <xf numFmtId="0" fontId="1" fillId="0" borderId="3" xfId="0" applyFont="1" applyBorder="1"/>
    <xf numFmtId="0" fontId="19" fillId="4" borderId="0" xfId="0" applyFont="1" applyFill="1" applyAlignment="1">
      <alignment horizontal="left" vertical="center"/>
    </xf>
    <xf numFmtId="177" fontId="1" fillId="14" borderId="0" xfId="0" applyNumberFormat="1" applyFont="1" applyFill="1" applyAlignment="1">
      <alignment vertical="center"/>
    </xf>
    <xf numFmtId="0" fontId="1" fillId="14" borderId="0" xfId="0" applyFont="1" applyFill="1"/>
    <xf numFmtId="0" fontId="20" fillId="0" borderId="0" xfId="0" applyFont="1"/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13" fillId="0" borderId="0" xfId="0" applyFont="1"/>
    <xf numFmtId="0" fontId="20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6" fillId="4" borderId="8" xfId="0" applyFont="1" applyFill="1" applyBorder="1" applyAlignment="1">
      <alignment horizontal="center" vertical="center" shrinkToFit="1"/>
    </xf>
    <xf numFmtId="0" fontId="16" fillId="4" borderId="9" xfId="0" applyFont="1" applyFill="1" applyBorder="1" applyAlignment="1">
      <alignment horizontal="center" vertical="center" shrinkToFit="1"/>
    </xf>
    <xf numFmtId="0" fontId="16" fillId="4" borderId="10" xfId="0" applyFont="1" applyFill="1" applyBorder="1" applyAlignment="1">
      <alignment horizontal="center" vertical="center" shrinkToFit="1"/>
    </xf>
    <xf numFmtId="0" fontId="17" fillId="5" borderId="8" xfId="0" applyFont="1" applyFill="1" applyBorder="1" applyAlignment="1">
      <alignment horizontal="center" vertical="center" shrinkToFit="1"/>
    </xf>
    <xf numFmtId="0" fontId="17" fillId="5" borderId="9" xfId="0" applyFont="1" applyFill="1" applyBorder="1" applyAlignment="1">
      <alignment horizontal="center" vertical="center" shrinkToFit="1"/>
    </xf>
    <xf numFmtId="0" fontId="17" fillId="5" borderId="10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right"/>
    </xf>
    <xf numFmtId="0" fontId="19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6" fillId="6" borderId="0" xfId="0" applyFont="1" applyFill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vertical="center" shrinkToFit="1"/>
    </xf>
    <xf numFmtId="0" fontId="1" fillId="7" borderId="6" xfId="0" applyFont="1" applyFill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11" borderId="5" xfId="0" applyFont="1" applyFill="1" applyBorder="1" applyAlignment="1" applyProtection="1">
      <alignment horizontal="center" vertical="center"/>
      <protection locked="0"/>
    </xf>
    <xf numFmtId="0" fontId="2" fillId="11" borderId="5" xfId="0" applyFont="1" applyFill="1" applyBorder="1" applyAlignment="1" applyProtection="1">
      <alignment horizontal="center" vertical="center"/>
      <protection locked="0"/>
    </xf>
    <xf numFmtId="0" fontId="1" fillId="10" borderId="1" xfId="0" applyFont="1" applyFill="1" applyBorder="1" applyAlignment="1" applyProtection="1">
      <alignment horizontal="center" vertical="center"/>
      <protection locked="0"/>
    </xf>
    <xf numFmtId="0" fontId="2" fillId="10" borderId="1" xfId="0" applyFont="1" applyFill="1" applyBorder="1" applyAlignment="1" applyProtection="1">
      <alignment horizontal="center" vertical="center"/>
      <protection locked="0"/>
    </xf>
    <xf numFmtId="0" fontId="1" fillId="11" borderId="1" xfId="0" applyFont="1" applyFill="1" applyBorder="1" applyAlignment="1" applyProtection="1">
      <alignment horizontal="center" vertical="center"/>
      <protection locked="0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178" fontId="1" fillId="13" borderId="7" xfId="0" applyNumberFormat="1" applyFont="1" applyFill="1" applyBorder="1" applyAlignment="1" applyProtection="1">
      <alignment horizontal="right" vertical="center"/>
      <protection locked="0"/>
    </xf>
    <xf numFmtId="0" fontId="13" fillId="0" borderId="0" xfId="0" applyFont="1" applyProtection="1">
      <protection locked="0"/>
    </xf>
    <xf numFmtId="0" fontId="11" fillId="9" borderId="0" xfId="0" applyFont="1" applyFill="1" applyAlignment="1">
      <alignment vertical="center"/>
    </xf>
    <xf numFmtId="0" fontId="1" fillId="8" borderId="0" xfId="0" applyFont="1" applyFill="1"/>
    <xf numFmtId="0" fontId="12" fillId="10" borderId="0" xfId="0" applyFont="1" applyFill="1"/>
    <xf numFmtId="0" fontId="14" fillId="10" borderId="0" xfId="0" applyFont="1" applyFill="1"/>
    <xf numFmtId="0" fontId="13" fillId="10" borderId="0" xfId="0" applyFont="1" applyFill="1"/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4F81BD"/>
      <rgbColor rgb="FFA1B3D3"/>
      <rgbColor rgb="FFC0504D"/>
      <rgbColor rgb="FFFFFFCC"/>
      <rgbColor rgb="FFCCFFFF"/>
      <rgbColor rgb="FF660066"/>
      <rgbColor rgb="FFFF8080"/>
      <rgbColor rgb="FF0066CC"/>
      <rgbColor rgb="FFC2CC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D9D9"/>
      <rgbColor rgb="FFFFFF99"/>
      <rgbColor rgb="FFB7DEE8"/>
      <rgbColor rgb="FFF38DE9"/>
      <rgbColor rgb="FFCC99FF"/>
      <rgbColor rgb="FFFFCC99"/>
      <rgbColor rgb="FF4472C4"/>
      <rgbColor rgb="FF33CCCC"/>
      <rgbColor rgb="FF9BBB59"/>
      <rgbColor rgb="FFFFCC00"/>
      <rgbColor rgb="FFFF9900"/>
      <rgbColor rgb="FFFF6600"/>
      <rgbColor rgb="FF436EA1"/>
      <rgbColor rgb="FF7394C4"/>
      <rgbColor rgb="FF203864"/>
      <rgbColor rgb="FF4B7BB4"/>
      <rgbColor rgb="FF003300"/>
      <rgbColor rgb="FF333300"/>
      <rgbColor rgb="FF993300"/>
      <rgbColor rgb="FF993366"/>
      <rgbColor rgb="FF3A5F8B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FF"/>
      <color rgb="FFFFFFE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title>
      <c:overlay val="0"/>
      <c:txPr>
        <a:bodyPr/>
        <a:lstStyle/>
        <a:p>
          <a:pPr>
            <a:defRPr sz="1200"/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5153089724194111"/>
          <c:y val="0.24463974175195297"/>
          <c:w val="0.48465999456922298"/>
          <c:h val="0.69418330721961086"/>
        </c:manualLayout>
      </c:layout>
      <c:pieChart>
        <c:varyColors val="1"/>
        <c:ser>
          <c:idx val="0"/>
          <c:order val="0"/>
          <c:tx>
            <c:strRef>
              <c:f>'③結果　グラフ（全体）'!$B$4</c:f>
              <c:strCache>
                <c:ptCount val="1"/>
                <c:pt idx="0">
                  <c:v>現状の平均値</c:v>
                </c:pt>
              </c:strCache>
            </c:strRef>
          </c:tx>
          <c:spPr>
            <a:solidFill>
              <a:srgbClr val="4F81BD"/>
            </a:solidFill>
            <a:ln w="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1F79-499B-89DC-6950D1E3BB61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F79-499B-89DC-6950D1E3BB61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F79-499B-89DC-6950D1E3BB61}"/>
              </c:ext>
            </c:extLst>
          </c:dPt>
          <c:dLbls>
            <c:dLbl>
              <c:idx val="0"/>
              <c:layout>
                <c:manualLayout>
                  <c:x val="3.3895224795376079E-2"/>
                  <c:y val="6.79679079019012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79-499B-89DC-6950D1E3BB61}"/>
                </c:ext>
              </c:extLst>
            </c:dLbl>
            <c:dLbl>
              <c:idx val="1"/>
              <c:layout>
                <c:manualLayout>
                  <c:x val="-0.15434103339927849"/>
                  <c:y val="-0.2811433921169894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79-499B-89DC-6950D1E3BB61}"/>
                </c:ext>
              </c:extLst>
            </c:dLbl>
            <c:dLbl>
              <c:idx val="2"/>
              <c:layout>
                <c:manualLayout>
                  <c:x val="-9.5629776174405517E-2"/>
                  <c:y val="5.16382193774933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79-499B-89DC-6950D1E3BB6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'③結果　グラフ（全体）'!$A$5:$A$7</c:f>
              <c:strCache>
                <c:ptCount val="3"/>
                <c:pt idx="0">
                  <c:v>パパ</c:v>
                </c:pt>
                <c:pt idx="1">
                  <c:v>ママ</c:v>
                </c:pt>
                <c:pt idx="2">
                  <c:v>その他</c:v>
                </c:pt>
              </c:strCache>
            </c:strRef>
          </c:cat>
          <c:val>
            <c:numRef>
              <c:f>'③結果　グラフ（全体）'!$B$5:$B$7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79-499B-89DC-6950D1E3BB6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t"/>
      <c:overlay val="0"/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050"/>
            </a:pPr>
            <a:r>
              <a:rPr lang="ja-JP" altLang="en-US" sz="1050"/>
              <a:t>買い物</a:t>
            </a:r>
            <a:r>
              <a:rPr lang="ja-JP" sz="1050"/>
              <a:t>（</a:t>
            </a:r>
            <a:r>
              <a:rPr lang="ja-JP" altLang="en-US" sz="1050"/>
              <a:t>現状</a:t>
            </a:r>
            <a:r>
              <a:rPr lang="ja-JP" sz="1050"/>
              <a:t>）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519728719776188"/>
          <c:y val="0.23859836393782161"/>
          <c:w val="0.78342441327444134"/>
          <c:h val="0.6680369949426260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'③結果　グラフ（個別)'!$AB$4</c:f>
              <c:strCache>
                <c:ptCount val="1"/>
                <c:pt idx="0">
                  <c:v>パパの現状</c:v>
                </c:pt>
              </c:strCache>
            </c:strRef>
          </c:tx>
          <c:spPr>
            <a:solidFill>
              <a:srgbClr val="00B0F0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'③結果　グラフ（個別)'!$AA$26:$AA$30</c:f>
              <c:strCache>
                <c:ptCount val="5"/>
                <c:pt idx="0">
                  <c:v>食材の買い出し</c:v>
                </c:pt>
                <c:pt idx="1">
                  <c:v>日用品の買い出し</c:v>
                </c:pt>
                <c:pt idx="2">
                  <c:v>子ども用品の買い物</c:v>
                </c:pt>
                <c:pt idx="3">
                  <c:v>ネットショッピング管理</c:v>
                </c:pt>
                <c:pt idx="4">
                  <c:v> </c:v>
                </c:pt>
              </c:strCache>
            </c:strRef>
          </c:cat>
          <c:val>
            <c:numRef>
              <c:f>'③結果　グラフ（個別)'!$AB$26:$AB$30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B-4CB8-AB51-09BBFB79D873}"/>
            </c:ext>
          </c:extLst>
        </c:ser>
        <c:ser>
          <c:idx val="1"/>
          <c:order val="1"/>
          <c:tx>
            <c:strRef>
              <c:f>'③結果　グラフ（個別)'!$AC$4</c:f>
              <c:strCache>
                <c:ptCount val="1"/>
                <c:pt idx="0">
                  <c:v>ママの現状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'③結果　グラフ（個別)'!$AA$26:$AA$30</c:f>
              <c:strCache>
                <c:ptCount val="5"/>
                <c:pt idx="0">
                  <c:v>食材の買い出し</c:v>
                </c:pt>
                <c:pt idx="1">
                  <c:v>日用品の買い出し</c:v>
                </c:pt>
                <c:pt idx="2">
                  <c:v>子ども用品の買い物</c:v>
                </c:pt>
                <c:pt idx="3">
                  <c:v>ネットショッピング管理</c:v>
                </c:pt>
                <c:pt idx="4">
                  <c:v> </c:v>
                </c:pt>
              </c:strCache>
            </c:strRef>
          </c:cat>
          <c:val>
            <c:numRef>
              <c:f>'③結果　グラフ（個別)'!$AC$26:$AC$30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9B-4CB8-AB51-09BBFB79D873}"/>
            </c:ext>
          </c:extLst>
        </c:ser>
        <c:ser>
          <c:idx val="2"/>
          <c:order val="2"/>
          <c:tx>
            <c:strRef>
              <c:f>'③結果　グラフ（個別)'!$AD$4</c:f>
              <c:strCache>
                <c:ptCount val="1"/>
                <c:pt idx="0">
                  <c:v>その他の現状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invertIfNegative val="0"/>
          <c:cat>
            <c:strRef>
              <c:f>'③結果　グラフ（個別)'!$AA$26:$AA$30</c:f>
              <c:strCache>
                <c:ptCount val="5"/>
                <c:pt idx="0">
                  <c:v>食材の買い出し</c:v>
                </c:pt>
                <c:pt idx="1">
                  <c:v>日用品の買い出し</c:v>
                </c:pt>
                <c:pt idx="2">
                  <c:v>子ども用品の買い物</c:v>
                </c:pt>
                <c:pt idx="3">
                  <c:v>ネットショッピング管理</c:v>
                </c:pt>
                <c:pt idx="4">
                  <c:v> </c:v>
                </c:pt>
              </c:strCache>
            </c:strRef>
          </c:cat>
          <c:val>
            <c:numRef>
              <c:f>'③結果　グラフ（個別)'!$AD$26:$AD$30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9B-4CB8-AB51-09BBFB79D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791180"/>
        <c:axId val="79710806"/>
      </c:barChart>
      <c:catAx>
        <c:axId val="387911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crossAx val="79710806"/>
        <c:crosses val="autoZero"/>
        <c:auto val="1"/>
        <c:lblAlgn val="ctr"/>
        <c:lblOffset val="100"/>
        <c:noMultiLvlLbl val="0"/>
      </c:catAx>
      <c:valAx>
        <c:axId val="79710806"/>
        <c:scaling>
          <c:orientation val="minMax"/>
        </c:scaling>
        <c:delete val="0"/>
        <c:axPos val="t"/>
        <c:majorGridlines>
          <c:spPr>
            <a:ln w="0">
              <a:solidFill>
                <a:srgbClr val="B3B3B3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crossAx val="38791180"/>
        <c:crosses val="autoZero"/>
        <c:crossBetween val="between"/>
      </c:valAx>
      <c:spPr>
        <a:noFill/>
        <a:ln w="0">
          <a:noFill/>
        </a:ln>
      </c:spPr>
    </c:plotArea>
    <c:legend>
      <c:legendPos val="t"/>
      <c:overlay val="0"/>
      <c:spPr>
        <a:noFill/>
        <a:ln w="0">
          <a:noFill/>
        </a:ln>
      </c:sp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050"/>
            </a:pPr>
            <a:r>
              <a:rPr lang="ja-JP" altLang="en-US" sz="1050"/>
              <a:t>買い物（理想</a:t>
            </a:r>
            <a:r>
              <a:rPr lang="ja-JP" sz="1050"/>
              <a:t>）</a:t>
            </a:r>
          </a:p>
        </c:rich>
      </c:tx>
      <c:layout>
        <c:manualLayout>
          <c:xMode val="edge"/>
          <c:yMode val="edge"/>
          <c:x val="0.45391304535816585"/>
          <c:y val="3.363865142852434E-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519728719776188"/>
          <c:y val="0.23859836393782161"/>
          <c:w val="0.78342441327444134"/>
          <c:h val="0.6680369949426260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'③結果　グラフ（個別)'!$AE$4</c:f>
              <c:strCache>
                <c:ptCount val="1"/>
                <c:pt idx="0">
                  <c:v>パパの理想</c:v>
                </c:pt>
              </c:strCache>
            </c:strRef>
          </c:tx>
          <c:spPr>
            <a:solidFill>
              <a:srgbClr val="00B0F0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'③結果　グラフ（個別)'!$AA$26:$AA$30</c:f>
              <c:strCache>
                <c:ptCount val="5"/>
                <c:pt idx="0">
                  <c:v>食材の買い出し</c:v>
                </c:pt>
                <c:pt idx="1">
                  <c:v>日用品の買い出し</c:v>
                </c:pt>
                <c:pt idx="2">
                  <c:v>子ども用品の買い物</c:v>
                </c:pt>
                <c:pt idx="3">
                  <c:v>ネットショッピング管理</c:v>
                </c:pt>
                <c:pt idx="4">
                  <c:v> </c:v>
                </c:pt>
              </c:strCache>
            </c:strRef>
          </c:cat>
          <c:val>
            <c:numRef>
              <c:f>'③結果　グラフ（個別)'!$AE$26:$AE$30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BA-4C03-82C8-BD71004A7DDD}"/>
            </c:ext>
          </c:extLst>
        </c:ser>
        <c:ser>
          <c:idx val="1"/>
          <c:order val="1"/>
          <c:tx>
            <c:strRef>
              <c:f>'③結果　グラフ（個別)'!$AF$4</c:f>
              <c:strCache>
                <c:ptCount val="1"/>
                <c:pt idx="0">
                  <c:v>ママの理想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'③結果　グラフ（個別)'!$AA$26:$AA$30</c:f>
              <c:strCache>
                <c:ptCount val="5"/>
                <c:pt idx="0">
                  <c:v>食材の買い出し</c:v>
                </c:pt>
                <c:pt idx="1">
                  <c:v>日用品の買い出し</c:v>
                </c:pt>
                <c:pt idx="2">
                  <c:v>子ども用品の買い物</c:v>
                </c:pt>
                <c:pt idx="3">
                  <c:v>ネットショッピング管理</c:v>
                </c:pt>
                <c:pt idx="4">
                  <c:v> </c:v>
                </c:pt>
              </c:strCache>
            </c:strRef>
          </c:cat>
          <c:val>
            <c:numRef>
              <c:f>'③結果　グラフ（個別)'!$AF$26:$AF$30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BA-4C03-82C8-BD71004A7DDD}"/>
            </c:ext>
          </c:extLst>
        </c:ser>
        <c:ser>
          <c:idx val="2"/>
          <c:order val="2"/>
          <c:tx>
            <c:strRef>
              <c:f>'③結果　グラフ（個別)'!$AG$4</c:f>
              <c:strCache>
                <c:ptCount val="1"/>
                <c:pt idx="0">
                  <c:v>その他の理想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'③結果　グラフ（個別)'!$AA$26:$AA$30</c:f>
              <c:strCache>
                <c:ptCount val="5"/>
                <c:pt idx="0">
                  <c:v>食材の買い出し</c:v>
                </c:pt>
                <c:pt idx="1">
                  <c:v>日用品の買い出し</c:v>
                </c:pt>
                <c:pt idx="2">
                  <c:v>子ども用品の買い物</c:v>
                </c:pt>
                <c:pt idx="3">
                  <c:v>ネットショッピング管理</c:v>
                </c:pt>
                <c:pt idx="4">
                  <c:v> </c:v>
                </c:pt>
              </c:strCache>
            </c:strRef>
          </c:cat>
          <c:val>
            <c:numRef>
              <c:f>'③結果　グラフ（個別)'!$AG$26:$AG$30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BA-4C03-82C8-BD71004A7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791180"/>
        <c:axId val="79710806"/>
      </c:barChart>
      <c:catAx>
        <c:axId val="387911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crossAx val="79710806"/>
        <c:crosses val="autoZero"/>
        <c:auto val="1"/>
        <c:lblAlgn val="ctr"/>
        <c:lblOffset val="100"/>
        <c:noMultiLvlLbl val="0"/>
      </c:catAx>
      <c:valAx>
        <c:axId val="79710806"/>
        <c:scaling>
          <c:orientation val="minMax"/>
        </c:scaling>
        <c:delete val="0"/>
        <c:axPos val="t"/>
        <c:majorGridlines>
          <c:spPr>
            <a:ln w="0">
              <a:solidFill>
                <a:srgbClr val="B3B3B3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crossAx val="38791180"/>
        <c:crosses val="autoZero"/>
        <c:crossBetween val="between"/>
      </c:valAx>
      <c:spPr>
        <a:noFill/>
        <a:ln w="0">
          <a:noFill/>
        </a:ln>
      </c:spPr>
    </c:plotArea>
    <c:legend>
      <c:legendPos val="t"/>
      <c:overlay val="0"/>
      <c:spPr>
        <a:noFill/>
        <a:ln w="0">
          <a:noFill/>
        </a:ln>
      </c:sp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050"/>
            </a:pPr>
            <a:r>
              <a:rPr lang="ja-JP" altLang="en-US" sz="1050" b="1" i="0" u="none" strike="noStrike" kern="1200" baseline="0">
                <a:solidFill>
                  <a:srgbClr val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子どもの生活の世話</a:t>
            </a:r>
            <a:r>
              <a:rPr lang="ja-JP" sz="1050"/>
              <a:t>（</a:t>
            </a:r>
            <a:r>
              <a:rPr lang="ja-JP" altLang="en-US" sz="1050"/>
              <a:t>現状</a:t>
            </a:r>
            <a:r>
              <a:rPr lang="ja-JP" sz="1050"/>
              <a:t>）</a:t>
            </a:r>
          </a:p>
        </c:rich>
      </c:tx>
      <c:layout>
        <c:manualLayout>
          <c:xMode val="edge"/>
          <c:yMode val="edge"/>
          <c:x val="0.34703071259160817"/>
          <c:y val="1.857923470620549E-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61444300507132"/>
          <c:y val="0.22621217924914047"/>
          <c:w val="0.75400725746713193"/>
          <c:h val="0.6804232652005327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'③結果　グラフ（個別)'!$AB$4</c:f>
              <c:strCache>
                <c:ptCount val="1"/>
                <c:pt idx="0">
                  <c:v>パパの現状</c:v>
                </c:pt>
              </c:strCache>
            </c:strRef>
          </c:tx>
          <c:spPr>
            <a:solidFill>
              <a:srgbClr val="00B0F0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'③結果　グラフ（個別)'!$AA$31:$AA$41</c:f>
              <c:strCache>
                <c:ptCount val="11"/>
                <c:pt idx="0">
                  <c:v>朝の身支度・着替え</c:v>
                </c:pt>
                <c:pt idx="1">
                  <c:v>夜の寝かしつけ</c:v>
                </c:pt>
                <c:pt idx="2">
                  <c:v>入浴介助</c:v>
                </c:pt>
                <c:pt idx="3">
                  <c:v>歯磨き（朝）</c:v>
                </c:pt>
                <c:pt idx="4">
                  <c:v>歯磨き（夜）</c:v>
                </c:pt>
                <c:pt idx="5">
                  <c:v>おむつ替え・トイレ介助</c:v>
                </c:pt>
                <c:pt idx="6">
                  <c:v>食事の介助（朝）</c:v>
                </c:pt>
                <c:pt idx="7">
                  <c:v>食事の介助（昼）</c:v>
                </c:pt>
                <c:pt idx="8">
                  <c:v>食事の介助（夜）</c:v>
                </c:pt>
                <c:pt idx="9">
                  <c:v>食事の介助</c:v>
                </c:pt>
                <c:pt idx="10">
                  <c:v> </c:v>
                </c:pt>
              </c:strCache>
            </c:strRef>
          </c:cat>
          <c:val>
            <c:numRef>
              <c:f>'③結果　グラフ（個別)'!$AB$31:$AB$41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9-49AC-8A6F-16AE14214CE9}"/>
            </c:ext>
          </c:extLst>
        </c:ser>
        <c:ser>
          <c:idx val="1"/>
          <c:order val="1"/>
          <c:tx>
            <c:strRef>
              <c:f>'③結果　グラフ（個別)'!$AC$4</c:f>
              <c:strCache>
                <c:ptCount val="1"/>
                <c:pt idx="0">
                  <c:v>ママの現状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'③結果　グラフ（個別)'!$AA$31:$AA$41</c:f>
              <c:strCache>
                <c:ptCount val="11"/>
                <c:pt idx="0">
                  <c:v>朝の身支度・着替え</c:v>
                </c:pt>
                <c:pt idx="1">
                  <c:v>夜の寝かしつけ</c:v>
                </c:pt>
                <c:pt idx="2">
                  <c:v>入浴介助</c:v>
                </c:pt>
                <c:pt idx="3">
                  <c:v>歯磨き（朝）</c:v>
                </c:pt>
                <c:pt idx="4">
                  <c:v>歯磨き（夜）</c:v>
                </c:pt>
                <c:pt idx="5">
                  <c:v>おむつ替え・トイレ介助</c:v>
                </c:pt>
                <c:pt idx="6">
                  <c:v>食事の介助（朝）</c:v>
                </c:pt>
                <c:pt idx="7">
                  <c:v>食事の介助（昼）</c:v>
                </c:pt>
                <c:pt idx="8">
                  <c:v>食事の介助（夜）</c:v>
                </c:pt>
                <c:pt idx="9">
                  <c:v>食事の介助</c:v>
                </c:pt>
                <c:pt idx="10">
                  <c:v> </c:v>
                </c:pt>
              </c:strCache>
            </c:strRef>
          </c:cat>
          <c:val>
            <c:numRef>
              <c:f>'③結果　グラフ（個別)'!$AC$31:$AC$41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B9-49AC-8A6F-16AE14214CE9}"/>
            </c:ext>
          </c:extLst>
        </c:ser>
        <c:ser>
          <c:idx val="2"/>
          <c:order val="2"/>
          <c:tx>
            <c:strRef>
              <c:f>'③結果　グラフ（個別)'!$AD$4</c:f>
              <c:strCache>
                <c:ptCount val="1"/>
                <c:pt idx="0">
                  <c:v>その他の現状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invertIfNegative val="0"/>
          <c:cat>
            <c:strRef>
              <c:f>'③結果　グラフ（個別)'!$AA$31:$AA$41</c:f>
              <c:strCache>
                <c:ptCount val="11"/>
                <c:pt idx="0">
                  <c:v>朝の身支度・着替え</c:v>
                </c:pt>
                <c:pt idx="1">
                  <c:v>夜の寝かしつけ</c:v>
                </c:pt>
                <c:pt idx="2">
                  <c:v>入浴介助</c:v>
                </c:pt>
                <c:pt idx="3">
                  <c:v>歯磨き（朝）</c:v>
                </c:pt>
                <c:pt idx="4">
                  <c:v>歯磨き（夜）</c:v>
                </c:pt>
                <c:pt idx="5">
                  <c:v>おむつ替え・トイレ介助</c:v>
                </c:pt>
                <c:pt idx="6">
                  <c:v>食事の介助（朝）</c:v>
                </c:pt>
                <c:pt idx="7">
                  <c:v>食事の介助（昼）</c:v>
                </c:pt>
                <c:pt idx="8">
                  <c:v>食事の介助（夜）</c:v>
                </c:pt>
                <c:pt idx="9">
                  <c:v>食事の介助</c:v>
                </c:pt>
                <c:pt idx="10">
                  <c:v> </c:v>
                </c:pt>
              </c:strCache>
            </c:strRef>
          </c:cat>
          <c:val>
            <c:numRef>
              <c:f>'③結果　グラフ（個別)'!$AD$31:$AD$41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B9-49AC-8A6F-16AE14214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791180"/>
        <c:axId val="79710806"/>
      </c:barChart>
      <c:catAx>
        <c:axId val="387911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crossAx val="79710806"/>
        <c:crosses val="autoZero"/>
        <c:auto val="1"/>
        <c:lblAlgn val="ctr"/>
        <c:lblOffset val="100"/>
        <c:noMultiLvlLbl val="0"/>
      </c:catAx>
      <c:valAx>
        <c:axId val="79710806"/>
        <c:scaling>
          <c:orientation val="minMax"/>
        </c:scaling>
        <c:delete val="0"/>
        <c:axPos val="t"/>
        <c:majorGridlines>
          <c:spPr>
            <a:ln w="0">
              <a:solidFill>
                <a:srgbClr val="B3B3B3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crossAx val="38791180"/>
        <c:crosses val="autoZero"/>
        <c:crossBetween val="between"/>
      </c:valAx>
      <c:spPr>
        <a:noFill/>
        <a:ln w="0">
          <a:noFill/>
        </a:ln>
      </c:spPr>
    </c:plotArea>
    <c:legend>
      <c:legendPos val="t"/>
      <c:overlay val="0"/>
      <c:spPr>
        <a:noFill/>
        <a:ln w="0">
          <a:noFill/>
        </a:ln>
      </c:sp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050"/>
            </a:pPr>
            <a:r>
              <a:rPr lang="ja-JP" altLang="en-US" sz="1050" b="1" i="0" u="none" strike="noStrike" kern="1200" baseline="0">
                <a:solidFill>
                  <a:srgbClr val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子どもの生活の世話</a:t>
            </a:r>
            <a:r>
              <a:rPr lang="ja-JP" altLang="en-US" sz="1050"/>
              <a:t>（理想</a:t>
            </a:r>
            <a:r>
              <a:rPr lang="ja-JP" sz="1050"/>
              <a:t>）</a:t>
            </a:r>
          </a:p>
        </c:rich>
      </c:tx>
      <c:layout>
        <c:manualLayout>
          <c:xMode val="edge"/>
          <c:yMode val="edge"/>
          <c:x val="0.3597781467747756"/>
          <c:y val="3.3638677276711937E-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8925293241173"/>
          <c:y val="0.22935933546164727"/>
          <c:w val="0.76969640723103017"/>
          <c:h val="0.6772762269430968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'③結果　グラフ（個別)'!$AE$4</c:f>
              <c:strCache>
                <c:ptCount val="1"/>
                <c:pt idx="0">
                  <c:v>パパの理想</c:v>
                </c:pt>
              </c:strCache>
            </c:strRef>
          </c:tx>
          <c:spPr>
            <a:solidFill>
              <a:srgbClr val="00B0F0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'③結果　グラフ（個別)'!$AA$31:$AA$41</c:f>
              <c:strCache>
                <c:ptCount val="11"/>
                <c:pt idx="0">
                  <c:v>朝の身支度・着替え</c:v>
                </c:pt>
                <c:pt idx="1">
                  <c:v>夜の寝かしつけ</c:v>
                </c:pt>
                <c:pt idx="2">
                  <c:v>入浴介助</c:v>
                </c:pt>
                <c:pt idx="3">
                  <c:v>歯磨き（朝）</c:v>
                </c:pt>
                <c:pt idx="4">
                  <c:v>歯磨き（夜）</c:v>
                </c:pt>
                <c:pt idx="5">
                  <c:v>おむつ替え・トイレ介助</c:v>
                </c:pt>
                <c:pt idx="6">
                  <c:v>食事の介助（朝）</c:v>
                </c:pt>
                <c:pt idx="7">
                  <c:v>食事の介助（昼）</c:v>
                </c:pt>
                <c:pt idx="8">
                  <c:v>食事の介助（夜）</c:v>
                </c:pt>
                <c:pt idx="9">
                  <c:v>食事の介助</c:v>
                </c:pt>
                <c:pt idx="10">
                  <c:v> </c:v>
                </c:pt>
              </c:strCache>
            </c:strRef>
          </c:cat>
          <c:val>
            <c:numRef>
              <c:f>'③結果　グラフ（個別)'!$AE$31:$AE$41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0A-4CE3-AFF4-05ED308EF515}"/>
            </c:ext>
          </c:extLst>
        </c:ser>
        <c:ser>
          <c:idx val="1"/>
          <c:order val="1"/>
          <c:tx>
            <c:strRef>
              <c:f>'③結果　グラフ（個別)'!$AF$4</c:f>
              <c:strCache>
                <c:ptCount val="1"/>
                <c:pt idx="0">
                  <c:v>ママの理想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'③結果　グラフ（個別)'!$AA$31:$AA$41</c:f>
              <c:strCache>
                <c:ptCount val="11"/>
                <c:pt idx="0">
                  <c:v>朝の身支度・着替え</c:v>
                </c:pt>
                <c:pt idx="1">
                  <c:v>夜の寝かしつけ</c:v>
                </c:pt>
                <c:pt idx="2">
                  <c:v>入浴介助</c:v>
                </c:pt>
                <c:pt idx="3">
                  <c:v>歯磨き（朝）</c:v>
                </c:pt>
                <c:pt idx="4">
                  <c:v>歯磨き（夜）</c:v>
                </c:pt>
                <c:pt idx="5">
                  <c:v>おむつ替え・トイレ介助</c:v>
                </c:pt>
                <c:pt idx="6">
                  <c:v>食事の介助（朝）</c:v>
                </c:pt>
                <c:pt idx="7">
                  <c:v>食事の介助（昼）</c:v>
                </c:pt>
                <c:pt idx="8">
                  <c:v>食事の介助（夜）</c:v>
                </c:pt>
                <c:pt idx="9">
                  <c:v>食事の介助</c:v>
                </c:pt>
                <c:pt idx="10">
                  <c:v> </c:v>
                </c:pt>
              </c:strCache>
            </c:strRef>
          </c:cat>
          <c:val>
            <c:numRef>
              <c:f>'③結果　グラフ（個別)'!$AF$31:$AF$41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0A-4CE3-AFF4-05ED308EF515}"/>
            </c:ext>
          </c:extLst>
        </c:ser>
        <c:ser>
          <c:idx val="2"/>
          <c:order val="2"/>
          <c:tx>
            <c:strRef>
              <c:f>'③結果　グラフ（個別)'!$AG$4</c:f>
              <c:strCache>
                <c:ptCount val="1"/>
                <c:pt idx="0">
                  <c:v>その他の理想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'③結果　グラフ（個別)'!$AA$31:$AA$41</c:f>
              <c:strCache>
                <c:ptCount val="11"/>
                <c:pt idx="0">
                  <c:v>朝の身支度・着替え</c:v>
                </c:pt>
                <c:pt idx="1">
                  <c:v>夜の寝かしつけ</c:v>
                </c:pt>
                <c:pt idx="2">
                  <c:v>入浴介助</c:v>
                </c:pt>
                <c:pt idx="3">
                  <c:v>歯磨き（朝）</c:v>
                </c:pt>
                <c:pt idx="4">
                  <c:v>歯磨き（夜）</c:v>
                </c:pt>
                <c:pt idx="5">
                  <c:v>おむつ替え・トイレ介助</c:v>
                </c:pt>
                <c:pt idx="6">
                  <c:v>食事の介助（朝）</c:v>
                </c:pt>
                <c:pt idx="7">
                  <c:v>食事の介助（昼）</c:v>
                </c:pt>
                <c:pt idx="8">
                  <c:v>食事の介助（夜）</c:v>
                </c:pt>
                <c:pt idx="9">
                  <c:v>食事の介助</c:v>
                </c:pt>
                <c:pt idx="10">
                  <c:v> </c:v>
                </c:pt>
              </c:strCache>
            </c:strRef>
          </c:cat>
          <c:val>
            <c:numRef>
              <c:f>'③結果　グラフ（個別)'!$AG$31:$AG$41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0A-4CE3-AFF4-05ED308EF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791180"/>
        <c:axId val="79710806"/>
      </c:barChart>
      <c:catAx>
        <c:axId val="387911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crossAx val="79710806"/>
        <c:crosses val="autoZero"/>
        <c:auto val="1"/>
        <c:lblAlgn val="ctr"/>
        <c:lblOffset val="100"/>
        <c:noMultiLvlLbl val="0"/>
      </c:catAx>
      <c:valAx>
        <c:axId val="79710806"/>
        <c:scaling>
          <c:orientation val="minMax"/>
        </c:scaling>
        <c:delete val="0"/>
        <c:axPos val="t"/>
        <c:majorGridlines>
          <c:spPr>
            <a:ln w="0">
              <a:solidFill>
                <a:srgbClr val="B3B3B3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crossAx val="38791180"/>
        <c:crosses val="autoZero"/>
        <c:crossBetween val="between"/>
      </c:valAx>
      <c:spPr>
        <a:noFill/>
        <a:ln w="0">
          <a:noFill/>
        </a:ln>
      </c:spPr>
    </c:plotArea>
    <c:legend>
      <c:legendPos val="t"/>
      <c:layout>
        <c:manualLayout>
          <c:xMode val="edge"/>
          <c:yMode val="edge"/>
          <c:x val="0.26522809265626879"/>
          <c:y val="9.5603256297499273E-2"/>
          <c:w val="0.43829297843538506"/>
          <c:h val="4.8028176149454607E-2"/>
        </c:manualLayout>
      </c:layout>
      <c:overlay val="0"/>
      <c:spPr>
        <a:noFill/>
        <a:ln w="0">
          <a:noFill/>
        </a:ln>
      </c:sp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050"/>
            </a:pPr>
            <a:r>
              <a:rPr lang="ja-JP" altLang="en-US" sz="1050"/>
              <a:t>子どもの教育・遊び</a:t>
            </a:r>
            <a:r>
              <a:rPr lang="ja-JP" sz="1050"/>
              <a:t>（</a:t>
            </a:r>
            <a:r>
              <a:rPr lang="ja-JP" altLang="en-US" sz="1050"/>
              <a:t>現状</a:t>
            </a:r>
            <a:r>
              <a:rPr lang="ja-JP" sz="1050"/>
              <a:t>）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61444300507132"/>
          <c:y val="0.22621217924914047"/>
          <c:w val="0.75400725746713193"/>
          <c:h val="0.6804232652005327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'③結果　グラフ（個別)'!$AB$4</c:f>
              <c:strCache>
                <c:ptCount val="1"/>
                <c:pt idx="0">
                  <c:v>パパの現状</c:v>
                </c:pt>
              </c:strCache>
            </c:strRef>
          </c:tx>
          <c:spPr>
            <a:solidFill>
              <a:srgbClr val="00B0F0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'③結果　グラフ（個別)'!$AA$42:$AA$50</c:f>
              <c:strCache>
                <c:ptCount val="9"/>
                <c:pt idx="0">
                  <c:v>宿題のサポート</c:v>
                </c:pt>
                <c:pt idx="1">
                  <c:v>習い事の送迎</c:v>
                </c:pt>
                <c:pt idx="2">
                  <c:v>絵本の読み聞かせ</c:v>
                </c:pt>
                <c:pt idx="3">
                  <c:v>外遊び・公園</c:v>
                </c:pt>
                <c:pt idx="4">
                  <c:v>室内遊び</c:v>
                </c:pt>
                <c:pt idx="5">
                  <c:v>園への送迎</c:v>
                </c:pt>
                <c:pt idx="6">
                  <c:v>園の連絡帳記入・お知らせ確認</c:v>
                </c:pt>
                <c:pt idx="7">
                  <c:v>行事への参加</c:v>
                </c:pt>
                <c:pt idx="8">
                  <c:v> </c:v>
                </c:pt>
              </c:strCache>
            </c:strRef>
          </c:cat>
          <c:val>
            <c:numRef>
              <c:f>'③結果　グラフ（個別)'!$AB$42:$AB$50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F-4343-8F2D-E8A45791DC1C}"/>
            </c:ext>
          </c:extLst>
        </c:ser>
        <c:ser>
          <c:idx val="1"/>
          <c:order val="1"/>
          <c:tx>
            <c:strRef>
              <c:f>'③結果　グラフ（個別)'!$AC$4</c:f>
              <c:strCache>
                <c:ptCount val="1"/>
                <c:pt idx="0">
                  <c:v>ママの現状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'③結果　グラフ（個別)'!$AA$42:$AA$50</c:f>
              <c:strCache>
                <c:ptCount val="9"/>
                <c:pt idx="0">
                  <c:v>宿題のサポート</c:v>
                </c:pt>
                <c:pt idx="1">
                  <c:v>習い事の送迎</c:v>
                </c:pt>
                <c:pt idx="2">
                  <c:v>絵本の読み聞かせ</c:v>
                </c:pt>
                <c:pt idx="3">
                  <c:v>外遊び・公園</c:v>
                </c:pt>
                <c:pt idx="4">
                  <c:v>室内遊び</c:v>
                </c:pt>
                <c:pt idx="5">
                  <c:v>園への送迎</c:v>
                </c:pt>
                <c:pt idx="6">
                  <c:v>園の連絡帳記入・お知らせ確認</c:v>
                </c:pt>
                <c:pt idx="7">
                  <c:v>行事への参加</c:v>
                </c:pt>
                <c:pt idx="8">
                  <c:v> </c:v>
                </c:pt>
              </c:strCache>
            </c:strRef>
          </c:cat>
          <c:val>
            <c:numRef>
              <c:f>'③結果　グラフ（個別)'!$AC$42:$AC$50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3F-4343-8F2D-E8A45791DC1C}"/>
            </c:ext>
          </c:extLst>
        </c:ser>
        <c:ser>
          <c:idx val="2"/>
          <c:order val="2"/>
          <c:tx>
            <c:strRef>
              <c:f>'③結果　グラフ（個別)'!$AD$4</c:f>
              <c:strCache>
                <c:ptCount val="1"/>
                <c:pt idx="0">
                  <c:v>その他の現状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invertIfNegative val="0"/>
          <c:cat>
            <c:strRef>
              <c:f>'③結果　グラフ（個別)'!$AA$42:$AA$50</c:f>
              <c:strCache>
                <c:ptCount val="9"/>
                <c:pt idx="0">
                  <c:v>宿題のサポート</c:v>
                </c:pt>
                <c:pt idx="1">
                  <c:v>習い事の送迎</c:v>
                </c:pt>
                <c:pt idx="2">
                  <c:v>絵本の読み聞かせ</c:v>
                </c:pt>
                <c:pt idx="3">
                  <c:v>外遊び・公園</c:v>
                </c:pt>
                <c:pt idx="4">
                  <c:v>室内遊び</c:v>
                </c:pt>
                <c:pt idx="5">
                  <c:v>園への送迎</c:v>
                </c:pt>
                <c:pt idx="6">
                  <c:v>園の連絡帳記入・お知らせ確認</c:v>
                </c:pt>
                <c:pt idx="7">
                  <c:v>行事への参加</c:v>
                </c:pt>
                <c:pt idx="8">
                  <c:v> </c:v>
                </c:pt>
              </c:strCache>
            </c:strRef>
          </c:cat>
          <c:val>
            <c:numRef>
              <c:f>'③結果　グラフ（個別)'!$AD$42:$AD$50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3F-4343-8F2D-E8A45791D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791180"/>
        <c:axId val="79710806"/>
      </c:barChart>
      <c:catAx>
        <c:axId val="387911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crossAx val="79710806"/>
        <c:crosses val="autoZero"/>
        <c:auto val="1"/>
        <c:lblAlgn val="ctr"/>
        <c:lblOffset val="100"/>
        <c:noMultiLvlLbl val="0"/>
      </c:catAx>
      <c:valAx>
        <c:axId val="79710806"/>
        <c:scaling>
          <c:orientation val="minMax"/>
        </c:scaling>
        <c:delete val="0"/>
        <c:axPos val="t"/>
        <c:majorGridlines>
          <c:spPr>
            <a:ln w="0">
              <a:solidFill>
                <a:srgbClr val="B3B3B3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crossAx val="38791180"/>
        <c:crosses val="autoZero"/>
        <c:crossBetween val="between"/>
      </c:valAx>
      <c:spPr>
        <a:noFill/>
        <a:ln w="0">
          <a:noFill/>
        </a:ln>
      </c:spPr>
    </c:plotArea>
    <c:legend>
      <c:legendPos val="t"/>
      <c:overlay val="0"/>
      <c:spPr>
        <a:noFill/>
        <a:ln w="0">
          <a:noFill/>
        </a:ln>
      </c:sp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050"/>
            </a:pPr>
            <a:r>
              <a:rPr lang="ja-JP" altLang="en-US" sz="1050"/>
              <a:t>子どもの教育・遊び（理想</a:t>
            </a:r>
            <a:r>
              <a:rPr lang="ja-JP" sz="1050"/>
              <a:t>）</a:t>
            </a:r>
          </a:p>
        </c:rich>
      </c:tx>
      <c:layout>
        <c:manualLayout>
          <c:xMode val="edge"/>
          <c:yMode val="edge"/>
          <c:x val="0.36958386537721205"/>
          <c:y val="3.3638677276711937E-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8925293241173"/>
          <c:y val="0.22935933546164727"/>
          <c:w val="0.76969640723103017"/>
          <c:h val="0.6772762269430968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'③結果　グラフ（個別)'!$AE$4</c:f>
              <c:strCache>
                <c:ptCount val="1"/>
                <c:pt idx="0">
                  <c:v>パパの理想</c:v>
                </c:pt>
              </c:strCache>
            </c:strRef>
          </c:tx>
          <c:spPr>
            <a:solidFill>
              <a:srgbClr val="00B0F0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'③結果　グラフ（個別)'!$AA$42:$AA$50</c:f>
              <c:strCache>
                <c:ptCount val="9"/>
                <c:pt idx="0">
                  <c:v>宿題のサポート</c:v>
                </c:pt>
                <c:pt idx="1">
                  <c:v>習い事の送迎</c:v>
                </c:pt>
                <c:pt idx="2">
                  <c:v>絵本の読み聞かせ</c:v>
                </c:pt>
                <c:pt idx="3">
                  <c:v>外遊び・公園</c:v>
                </c:pt>
                <c:pt idx="4">
                  <c:v>室内遊び</c:v>
                </c:pt>
                <c:pt idx="5">
                  <c:v>園への送迎</c:v>
                </c:pt>
                <c:pt idx="6">
                  <c:v>園の連絡帳記入・お知らせ確認</c:v>
                </c:pt>
                <c:pt idx="7">
                  <c:v>行事への参加</c:v>
                </c:pt>
                <c:pt idx="8">
                  <c:v> </c:v>
                </c:pt>
              </c:strCache>
            </c:strRef>
          </c:cat>
          <c:val>
            <c:numRef>
              <c:f>'③結果　グラフ（個別)'!$AE$42:$AE$50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C-4814-B079-D169CC7539C8}"/>
            </c:ext>
          </c:extLst>
        </c:ser>
        <c:ser>
          <c:idx val="1"/>
          <c:order val="1"/>
          <c:tx>
            <c:strRef>
              <c:f>'③結果　グラフ（個別)'!$AF$4</c:f>
              <c:strCache>
                <c:ptCount val="1"/>
                <c:pt idx="0">
                  <c:v>ママの理想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'③結果　グラフ（個別)'!$AA$42:$AA$50</c:f>
              <c:strCache>
                <c:ptCount val="9"/>
                <c:pt idx="0">
                  <c:v>宿題のサポート</c:v>
                </c:pt>
                <c:pt idx="1">
                  <c:v>習い事の送迎</c:v>
                </c:pt>
                <c:pt idx="2">
                  <c:v>絵本の読み聞かせ</c:v>
                </c:pt>
                <c:pt idx="3">
                  <c:v>外遊び・公園</c:v>
                </c:pt>
                <c:pt idx="4">
                  <c:v>室内遊び</c:v>
                </c:pt>
                <c:pt idx="5">
                  <c:v>園への送迎</c:v>
                </c:pt>
                <c:pt idx="6">
                  <c:v>園の連絡帳記入・お知らせ確認</c:v>
                </c:pt>
                <c:pt idx="7">
                  <c:v>行事への参加</c:v>
                </c:pt>
                <c:pt idx="8">
                  <c:v> </c:v>
                </c:pt>
              </c:strCache>
            </c:strRef>
          </c:cat>
          <c:val>
            <c:numRef>
              <c:f>'③結果　グラフ（個別)'!$AF$42:$AF$50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6C-4814-B079-D169CC7539C8}"/>
            </c:ext>
          </c:extLst>
        </c:ser>
        <c:ser>
          <c:idx val="2"/>
          <c:order val="2"/>
          <c:tx>
            <c:strRef>
              <c:f>'③結果　グラフ（個別)'!$AG$4</c:f>
              <c:strCache>
                <c:ptCount val="1"/>
                <c:pt idx="0">
                  <c:v>その他の理想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'③結果　グラフ（個別)'!$AA$42:$AA$50</c:f>
              <c:strCache>
                <c:ptCount val="9"/>
                <c:pt idx="0">
                  <c:v>宿題のサポート</c:v>
                </c:pt>
                <c:pt idx="1">
                  <c:v>習い事の送迎</c:v>
                </c:pt>
                <c:pt idx="2">
                  <c:v>絵本の読み聞かせ</c:v>
                </c:pt>
                <c:pt idx="3">
                  <c:v>外遊び・公園</c:v>
                </c:pt>
                <c:pt idx="4">
                  <c:v>室内遊び</c:v>
                </c:pt>
                <c:pt idx="5">
                  <c:v>園への送迎</c:v>
                </c:pt>
                <c:pt idx="6">
                  <c:v>園の連絡帳記入・お知らせ確認</c:v>
                </c:pt>
                <c:pt idx="7">
                  <c:v>行事への参加</c:v>
                </c:pt>
                <c:pt idx="8">
                  <c:v> </c:v>
                </c:pt>
              </c:strCache>
            </c:strRef>
          </c:cat>
          <c:val>
            <c:numRef>
              <c:f>'③結果　グラフ（個別)'!$AG$42:$AG$50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6C-4814-B079-D169CC753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791180"/>
        <c:axId val="79710806"/>
      </c:barChart>
      <c:catAx>
        <c:axId val="387911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crossAx val="79710806"/>
        <c:crosses val="autoZero"/>
        <c:auto val="1"/>
        <c:lblAlgn val="ctr"/>
        <c:lblOffset val="100"/>
        <c:noMultiLvlLbl val="0"/>
      </c:catAx>
      <c:valAx>
        <c:axId val="79710806"/>
        <c:scaling>
          <c:orientation val="minMax"/>
        </c:scaling>
        <c:delete val="0"/>
        <c:axPos val="t"/>
        <c:majorGridlines>
          <c:spPr>
            <a:ln w="0">
              <a:solidFill>
                <a:srgbClr val="B3B3B3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crossAx val="38791180"/>
        <c:crosses val="autoZero"/>
        <c:crossBetween val="between"/>
      </c:valAx>
      <c:spPr>
        <a:noFill/>
        <a:ln w="0">
          <a:noFill/>
        </a:ln>
      </c:spPr>
    </c:plotArea>
    <c:legend>
      <c:legendPos val="t"/>
      <c:overlay val="0"/>
      <c:spPr>
        <a:noFill/>
        <a:ln w="0">
          <a:noFill/>
        </a:ln>
      </c:sp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050"/>
            </a:pPr>
            <a:r>
              <a:rPr lang="ja-JP" altLang="en-US" sz="1050"/>
              <a:t>生活管理</a:t>
            </a:r>
            <a:r>
              <a:rPr lang="ja-JP" sz="1050"/>
              <a:t>（</a:t>
            </a:r>
            <a:r>
              <a:rPr lang="ja-JP" altLang="en-US" sz="1050"/>
              <a:t>現状</a:t>
            </a:r>
            <a:r>
              <a:rPr lang="ja-JP" sz="1050"/>
              <a:t>）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61444300507132"/>
          <c:y val="0.22621217924914047"/>
          <c:w val="0.75400725746713193"/>
          <c:h val="0.6804232652005327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'③結果　グラフ（個別)'!$AB$4</c:f>
              <c:strCache>
                <c:ptCount val="1"/>
                <c:pt idx="0">
                  <c:v>パパの現状</c:v>
                </c:pt>
              </c:strCache>
            </c:strRef>
          </c:tx>
          <c:spPr>
            <a:solidFill>
              <a:srgbClr val="00B0F0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'③結果　グラフ（個別)'!$AA$51:$AA$57</c:f>
              <c:strCache>
                <c:ptCount val="7"/>
                <c:pt idx="0">
                  <c:v>家計管理</c:v>
                </c:pt>
                <c:pt idx="1">
                  <c:v>各種支払い</c:v>
                </c:pt>
                <c:pt idx="2">
                  <c:v>書類整理</c:v>
                </c:pt>
                <c:pt idx="3">
                  <c:v>スケジュール管理</c:v>
                </c:pt>
                <c:pt idx="4">
                  <c:v>病院予約・付き添い</c:v>
                </c:pt>
                <c:pt idx="5">
                  <c:v>修理・メンテナンス手配</c:v>
                </c:pt>
                <c:pt idx="6">
                  <c:v>0</c:v>
                </c:pt>
              </c:strCache>
            </c:strRef>
          </c:cat>
          <c:val>
            <c:numRef>
              <c:f>'③結果　グラフ（個別)'!$AB$51:$AB$57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6E-46C7-8A72-1A5531D1B0E1}"/>
            </c:ext>
          </c:extLst>
        </c:ser>
        <c:ser>
          <c:idx val="1"/>
          <c:order val="1"/>
          <c:tx>
            <c:strRef>
              <c:f>'③結果　グラフ（個別)'!$AC$4</c:f>
              <c:strCache>
                <c:ptCount val="1"/>
                <c:pt idx="0">
                  <c:v>ママの現状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'③結果　グラフ（個別)'!$AA$51:$AA$57</c:f>
              <c:strCache>
                <c:ptCount val="7"/>
                <c:pt idx="0">
                  <c:v>家計管理</c:v>
                </c:pt>
                <c:pt idx="1">
                  <c:v>各種支払い</c:v>
                </c:pt>
                <c:pt idx="2">
                  <c:v>書類整理</c:v>
                </c:pt>
                <c:pt idx="3">
                  <c:v>スケジュール管理</c:v>
                </c:pt>
                <c:pt idx="4">
                  <c:v>病院予約・付き添い</c:v>
                </c:pt>
                <c:pt idx="5">
                  <c:v>修理・メンテナンス手配</c:v>
                </c:pt>
                <c:pt idx="6">
                  <c:v>0</c:v>
                </c:pt>
              </c:strCache>
            </c:strRef>
          </c:cat>
          <c:val>
            <c:numRef>
              <c:f>'③結果　グラフ（個別)'!$AC$51:$AC$57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6E-46C7-8A72-1A5531D1B0E1}"/>
            </c:ext>
          </c:extLst>
        </c:ser>
        <c:ser>
          <c:idx val="2"/>
          <c:order val="2"/>
          <c:tx>
            <c:strRef>
              <c:f>'③結果　グラフ（個別)'!$AD$4</c:f>
              <c:strCache>
                <c:ptCount val="1"/>
                <c:pt idx="0">
                  <c:v>その他の現状</c:v>
                </c:pt>
              </c:strCache>
            </c:strRef>
          </c:tx>
          <c:invertIfNegative val="0"/>
          <c:cat>
            <c:strRef>
              <c:f>'③結果　グラフ（個別)'!$AA$51:$AA$57</c:f>
              <c:strCache>
                <c:ptCount val="7"/>
                <c:pt idx="0">
                  <c:v>家計管理</c:v>
                </c:pt>
                <c:pt idx="1">
                  <c:v>各種支払い</c:v>
                </c:pt>
                <c:pt idx="2">
                  <c:v>書類整理</c:v>
                </c:pt>
                <c:pt idx="3">
                  <c:v>スケジュール管理</c:v>
                </c:pt>
                <c:pt idx="4">
                  <c:v>病院予約・付き添い</c:v>
                </c:pt>
                <c:pt idx="5">
                  <c:v>修理・メンテナンス手配</c:v>
                </c:pt>
                <c:pt idx="6">
                  <c:v>0</c:v>
                </c:pt>
              </c:strCache>
            </c:strRef>
          </c:cat>
          <c:val>
            <c:numRef>
              <c:f>'③結果　グラフ（個別)'!$AD$51:$AD$57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6E-46C7-8A72-1A5531D1B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791180"/>
        <c:axId val="79710806"/>
      </c:barChart>
      <c:catAx>
        <c:axId val="387911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crossAx val="79710806"/>
        <c:crosses val="autoZero"/>
        <c:auto val="1"/>
        <c:lblAlgn val="ctr"/>
        <c:lblOffset val="100"/>
        <c:noMultiLvlLbl val="0"/>
      </c:catAx>
      <c:valAx>
        <c:axId val="79710806"/>
        <c:scaling>
          <c:orientation val="minMax"/>
        </c:scaling>
        <c:delete val="0"/>
        <c:axPos val="t"/>
        <c:majorGridlines>
          <c:spPr>
            <a:ln w="0">
              <a:solidFill>
                <a:srgbClr val="B3B3B3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crossAx val="38791180"/>
        <c:crosses val="autoZero"/>
        <c:crossBetween val="between"/>
      </c:valAx>
      <c:spPr>
        <a:noFill/>
        <a:ln w="0">
          <a:noFill/>
        </a:ln>
      </c:spPr>
    </c:plotArea>
    <c:legend>
      <c:legendPos val="t"/>
      <c:overlay val="0"/>
      <c:spPr>
        <a:noFill/>
        <a:ln w="0">
          <a:noFill/>
        </a:ln>
      </c:sp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050"/>
            </a:pPr>
            <a:r>
              <a:rPr lang="ja-JP" altLang="en-US" sz="1050"/>
              <a:t>生活管理（理想</a:t>
            </a:r>
            <a:r>
              <a:rPr lang="ja-JP" sz="1050"/>
              <a:t>）</a:t>
            </a:r>
          </a:p>
        </c:rich>
      </c:tx>
      <c:layout>
        <c:manualLayout>
          <c:xMode val="edge"/>
          <c:yMode val="edge"/>
          <c:x val="0.42449588955085638"/>
          <c:y val="3.3638677276711937E-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8925293241173"/>
          <c:y val="0.22935933546164727"/>
          <c:w val="0.76969640723103017"/>
          <c:h val="0.6772762269430968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'③結果　グラフ（個別)'!$AE$4</c:f>
              <c:strCache>
                <c:ptCount val="1"/>
                <c:pt idx="0">
                  <c:v>パパの理想</c:v>
                </c:pt>
              </c:strCache>
            </c:strRef>
          </c:tx>
          <c:spPr>
            <a:solidFill>
              <a:srgbClr val="00B0F0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'③結果　グラフ（個別)'!$AA$51:$AA$57</c:f>
              <c:strCache>
                <c:ptCount val="7"/>
                <c:pt idx="0">
                  <c:v>家計管理</c:v>
                </c:pt>
                <c:pt idx="1">
                  <c:v>各種支払い</c:v>
                </c:pt>
                <c:pt idx="2">
                  <c:v>書類整理</c:v>
                </c:pt>
                <c:pt idx="3">
                  <c:v>スケジュール管理</c:v>
                </c:pt>
                <c:pt idx="4">
                  <c:v>病院予約・付き添い</c:v>
                </c:pt>
                <c:pt idx="5">
                  <c:v>修理・メンテナンス手配</c:v>
                </c:pt>
                <c:pt idx="6">
                  <c:v>0</c:v>
                </c:pt>
              </c:strCache>
            </c:strRef>
          </c:cat>
          <c:val>
            <c:numRef>
              <c:f>'③結果　グラフ（個別)'!$AE$51:$AE$57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78-4BEC-BA43-5CD8A67A96ED}"/>
            </c:ext>
          </c:extLst>
        </c:ser>
        <c:ser>
          <c:idx val="1"/>
          <c:order val="1"/>
          <c:tx>
            <c:strRef>
              <c:f>'③結果　グラフ（個別)'!$AF$4</c:f>
              <c:strCache>
                <c:ptCount val="1"/>
                <c:pt idx="0">
                  <c:v>ママの理想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'③結果　グラフ（個別)'!$AA$51:$AA$57</c:f>
              <c:strCache>
                <c:ptCount val="7"/>
                <c:pt idx="0">
                  <c:v>家計管理</c:v>
                </c:pt>
                <c:pt idx="1">
                  <c:v>各種支払い</c:v>
                </c:pt>
                <c:pt idx="2">
                  <c:v>書類整理</c:v>
                </c:pt>
                <c:pt idx="3">
                  <c:v>スケジュール管理</c:v>
                </c:pt>
                <c:pt idx="4">
                  <c:v>病院予約・付き添い</c:v>
                </c:pt>
                <c:pt idx="5">
                  <c:v>修理・メンテナンス手配</c:v>
                </c:pt>
                <c:pt idx="6">
                  <c:v>0</c:v>
                </c:pt>
              </c:strCache>
            </c:strRef>
          </c:cat>
          <c:val>
            <c:numRef>
              <c:f>'③結果　グラフ（個別)'!$AF$51:$AF$57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78-4BEC-BA43-5CD8A67A96ED}"/>
            </c:ext>
          </c:extLst>
        </c:ser>
        <c:ser>
          <c:idx val="2"/>
          <c:order val="2"/>
          <c:tx>
            <c:strRef>
              <c:f>'③結果　グラフ（個別)'!$AG$4</c:f>
              <c:strCache>
                <c:ptCount val="1"/>
                <c:pt idx="0">
                  <c:v>その他の理想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'③結果　グラフ（個別)'!$AA$51:$AA$57</c:f>
              <c:strCache>
                <c:ptCount val="7"/>
                <c:pt idx="0">
                  <c:v>家計管理</c:v>
                </c:pt>
                <c:pt idx="1">
                  <c:v>各種支払い</c:v>
                </c:pt>
                <c:pt idx="2">
                  <c:v>書類整理</c:v>
                </c:pt>
                <c:pt idx="3">
                  <c:v>スケジュール管理</c:v>
                </c:pt>
                <c:pt idx="4">
                  <c:v>病院予約・付き添い</c:v>
                </c:pt>
                <c:pt idx="5">
                  <c:v>修理・メンテナンス手配</c:v>
                </c:pt>
                <c:pt idx="6">
                  <c:v>0</c:v>
                </c:pt>
              </c:strCache>
            </c:strRef>
          </c:cat>
          <c:val>
            <c:numRef>
              <c:f>'③結果　グラフ（個別)'!$AG$51:$AG$57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78-4BEC-BA43-5CD8A67A9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791180"/>
        <c:axId val="79710806"/>
      </c:barChart>
      <c:catAx>
        <c:axId val="387911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crossAx val="79710806"/>
        <c:crosses val="autoZero"/>
        <c:auto val="1"/>
        <c:lblAlgn val="ctr"/>
        <c:lblOffset val="100"/>
        <c:noMultiLvlLbl val="0"/>
      </c:catAx>
      <c:valAx>
        <c:axId val="79710806"/>
        <c:scaling>
          <c:orientation val="minMax"/>
        </c:scaling>
        <c:delete val="0"/>
        <c:axPos val="t"/>
        <c:majorGridlines>
          <c:spPr>
            <a:ln w="0">
              <a:solidFill>
                <a:srgbClr val="B3B3B3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crossAx val="38791180"/>
        <c:crosses val="autoZero"/>
        <c:crossBetween val="between"/>
      </c:valAx>
      <c:spPr>
        <a:noFill/>
        <a:ln w="0">
          <a:noFill/>
        </a:ln>
      </c:spPr>
    </c:plotArea>
    <c:legend>
      <c:legendPos val="t"/>
      <c:overlay val="0"/>
      <c:spPr>
        <a:noFill/>
        <a:ln w="0">
          <a:noFill/>
        </a:ln>
      </c:sp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050"/>
            </a:pPr>
            <a:r>
              <a:rPr lang="ja-JP" altLang="en-US" sz="1050"/>
              <a:t>その他</a:t>
            </a:r>
            <a:r>
              <a:rPr lang="ja-JP" sz="1050"/>
              <a:t>（</a:t>
            </a:r>
            <a:r>
              <a:rPr lang="ja-JP" altLang="en-US" sz="1050"/>
              <a:t>現状</a:t>
            </a:r>
            <a:r>
              <a:rPr lang="ja-JP" sz="1050"/>
              <a:t>）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61444300507132"/>
          <c:y val="0.22621217924914047"/>
          <c:w val="0.75400725746713193"/>
          <c:h val="0.6804232652005327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'③結果　グラフ（個別)'!$AB$4</c:f>
              <c:strCache>
                <c:ptCount val="1"/>
                <c:pt idx="0">
                  <c:v>パパの現状</c:v>
                </c:pt>
              </c:strCache>
            </c:strRef>
          </c:tx>
          <c:spPr>
            <a:solidFill>
              <a:srgbClr val="00B0F0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'③結果　グラフ（個別)'!$AA$58:$AA$62</c:f>
              <c:strCache>
                <c:ptCount val="5"/>
                <c:pt idx="0">
                  <c:v>ペットの世話</c:v>
                </c:pt>
                <c:pt idx="1">
                  <c:v>植物の世話</c:v>
                </c:pt>
                <c:pt idx="2">
                  <c:v>親戚付き合い</c:v>
                </c:pt>
                <c:pt idx="3">
                  <c:v>経済的支援</c:v>
                </c:pt>
                <c:pt idx="4">
                  <c:v> </c:v>
                </c:pt>
              </c:strCache>
            </c:strRef>
          </c:cat>
          <c:val>
            <c:numRef>
              <c:f>'③結果　グラフ（個別)'!$AB$58:$AB$62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25-45C0-A748-CE97251C8ABC}"/>
            </c:ext>
          </c:extLst>
        </c:ser>
        <c:ser>
          <c:idx val="1"/>
          <c:order val="1"/>
          <c:tx>
            <c:strRef>
              <c:f>'③結果　グラフ（個別)'!$AC$4</c:f>
              <c:strCache>
                <c:ptCount val="1"/>
                <c:pt idx="0">
                  <c:v>ママの現状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'③結果　グラフ（個別)'!$AA$58:$AA$62</c:f>
              <c:strCache>
                <c:ptCount val="5"/>
                <c:pt idx="0">
                  <c:v>ペットの世話</c:v>
                </c:pt>
                <c:pt idx="1">
                  <c:v>植物の世話</c:v>
                </c:pt>
                <c:pt idx="2">
                  <c:v>親戚付き合い</c:v>
                </c:pt>
                <c:pt idx="3">
                  <c:v>経済的支援</c:v>
                </c:pt>
                <c:pt idx="4">
                  <c:v> </c:v>
                </c:pt>
              </c:strCache>
            </c:strRef>
          </c:cat>
          <c:val>
            <c:numRef>
              <c:f>'③結果　グラフ（個別)'!$AC$58:$AC$62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25-45C0-A748-CE97251C8ABC}"/>
            </c:ext>
          </c:extLst>
        </c:ser>
        <c:ser>
          <c:idx val="2"/>
          <c:order val="2"/>
          <c:tx>
            <c:strRef>
              <c:f>'③結果　グラフ（個別)'!$AD$4</c:f>
              <c:strCache>
                <c:ptCount val="1"/>
                <c:pt idx="0">
                  <c:v>その他の現状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invertIfNegative val="0"/>
          <c:cat>
            <c:strRef>
              <c:f>'③結果　グラフ（個別)'!$AA$58:$AA$62</c:f>
              <c:strCache>
                <c:ptCount val="5"/>
                <c:pt idx="0">
                  <c:v>ペットの世話</c:v>
                </c:pt>
                <c:pt idx="1">
                  <c:v>植物の世話</c:v>
                </c:pt>
                <c:pt idx="2">
                  <c:v>親戚付き合い</c:v>
                </c:pt>
                <c:pt idx="3">
                  <c:v>経済的支援</c:v>
                </c:pt>
                <c:pt idx="4">
                  <c:v> </c:v>
                </c:pt>
              </c:strCache>
            </c:strRef>
          </c:cat>
          <c:val>
            <c:numRef>
              <c:f>'③結果　グラフ（個別)'!$AD$58:$AD$62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25-45C0-A748-CE97251C8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791180"/>
        <c:axId val="79710806"/>
      </c:barChart>
      <c:catAx>
        <c:axId val="387911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crossAx val="79710806"/>
        <c:crosses val="autoZero"/>
        <c:auto val="1"/>
        <c:lblAlgn val="ctr"/>
        <c:lblOffset val="100"/>
        <c:noMultiLvlLbl val="0"/>
      </c:catAx>
      <c:valAx>
        <c:axId val="79710806"/>
        <c:scaling>
          <c:orientation val="minMax"/>
        </c:scaling>
        <c:delete val="0"/>
        <c:axPos val="t"/>
        <c:majorGridlines>
          <c:spPr>
            <a:ln w="0">
              <a:solidFill>
                <a:srgbClr val="B3B3B3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crossAx val="38791180"/>
        <c:crosses val="autoZero"/>
        <c:crossBetween val="between"/>
      </c:valAx>
      <c:spPr>
        <a:noFill/>
        <a:ln w="0">
          <a:noFill/>
        </a:ln>
      </c:spPr>
    </c:plotArea>
    <c:legend>
      <c:legendPos val="t"/>
      <c:overlay val="0"/>
      <c:spPr>
        <a:solidFill>
          <a:srgbClr val="FFFFFF"/>
        </a:solidFill>
        <a:ln w="0">
          <a:noFill/>
        </a:ln>
      </c:sp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050"/>
            </a:pPr>
            <a:r>
              <a:rPr lang="ja-JP" altLang="en-US" sz="1050"/>
              <a:t>その他（理想</a:t>
            </a:r>
            <a:r>
              <a:rPr lang="ja-JP" sz="1050"/>
              <a:t>）</a:t>
            </a:r>
          </a:p>
        </c:rich>
      </c:tx>
      <c:layout>
        <c:manualLayout>
          <c:xMode val="edge"/>
          <c:yMode val="edge"/>
          <c:x val="0.45195190163767857"/>
          <c:y val="3.3638744469558217E-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8925293241173"/>
          <c:y val="0.22935933546164727"/>
          <c:w val="0.76969640723103017"/>
          <c:h val="0.6772762269430968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'③結果　グラフ（個別)'!$AE$4</c:f>
              <c:strCache>
                <c:ptCount val="1"/>
                <c:pt idx="0">
                  <c:v>パパの理想</c:v>
                </c:pt>
              </c:strCache>
            </c:strRef>
          </c:tx>
          <c:spPr>
            <a:solidFill>
              <a:srgbClr val="00B0F0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'③結果　グラフ（個別)'!$AA$58:$AA$62</c:f>
              <c:strCache>
                <c:ptCount val="5"/>
                <c:pt idx="0">
                  <c:v>ペットの世話</c:v>
                </c:pt>
                <c:pt idx="1">
                  <c:v>植物の世話</c:v>
                </c:pt>
                <c:pt idx="2">
                  <c:v>親戚付き合い</c:v>
                </c:pt>
                <c:pt idx="3">
                  <c:v>経済的支援</c:v>
                </c:pt>
                <c:pt idx="4">
                  <c:v> </c:v>
                </c:pt>
              </c:strCache>
            </c:strRef>
          </c:cat>
          <c:val>
            <c:numRef>
              <c:f>'③結果　グラフ（個別)'!$AE$58:$AE$62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4F-4DBC-B80B-65FB358B98F7}"/>
            </c:ext>
          </c:extLst>
        </c:ser>
        <c:ser>
          <c:idx val="1"/>
          <c:order val="1"/>
          <c:tx>
            <c:strRef>
              <c:f>'③結果　グラフ（個別)'!$AF$4</c:f>
              <c:strCache>
                <c:ptCount val="1"/>
                <c:pt idx="0">
                  <c:v>ママの理想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'③結果　グラフ（個別)'!$AA$58:$AA$62</c:f>
              <c:strCache>
                <c:ptCount val="5"/>
                <c:pt idx="0">
                  <c:v>ペットの世話</c:v>
                </c:pt>
                <c:pt idx="1">
                  <c:v>植物の世話</c:v>
                </c:pt>
                <c:pt idx="2">
                  <c:v>親戚付き合い</c:v>
                </c:pt>
                <c:pt idx="3">
                  <c:v>経済的支援</c:v>
                </c:pt>
                <c:pt idx="4">
                  <c:v> </c:v>
                </c:pt>
              </c:strCache>
            </c:strRef>
          </c:cat>
          <c:val>
            <c:numRef>
              <c:f>'③結果　グラフ（個別)'!$AF$58:$AF$62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4F-4DBC-B80B-65FB358B98F7}"/>
            </c:ext>
          </c:extLst>
        </c:ser>
        <c:ser>
          <c:idx val="2"/>
          <c:order val="2"/>
          <c:tx>
            <c:strRef>
              <c:f>'③結果　グラフ（個別)'!$AG$4</c:f>
              <c:strCache>
                <c:ptCount val="1"/>
                <c:pt idx="0">
                  <c:v>その他の理想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'③結果　グラフ（個別)'!$AA$58:$AA$62</c:f>
              <c:strCache>
                <c:ptCount val="5"/>
                <c:pt idx="0">
                  <c:v>ペットの世話</c:v>
                </c:pt>
                <c:pt idx="1">
                  <c:v>植物の世話</c:v>
                </c:pt>
                <c:pt idx="2">
                  <c:v>親戚付き合い</c:v>
                </c:pt>
                <c:pt idx="3">
                  <c:v>経済的支援</c:v>
                </c:pt>
                <c:pt idx="4">
                  <c:v> </c:v>
                </c:pt>
              </c:strCache>
            </c:strRef>
          </c:cat>
          <c:val>
            <c:numRef>
              <c:f>'③結果　グラフ（個別)'!$AG$58:$AG$62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4F-4DBC-B80B-65FB358B9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791180"/>
        <c:axId val="79710806"/>
      </c:barChart>
      <c:catAx>
        <c:axId val="387911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crossAx val="79710806"/>
        <c:crosses val="autoZero"/>
        <c:auto val="1"/>
        <c:lblAlgn val="ctr"/>
        <c:lblOffset val="100"/>
        <c:noMultiLvlLbl val="0"/>
      </c:catAx>
      <c:valAx>
        <c:axId val="79710806"/>
        <c:scaling>
          <c:orientation val="minMax"/>
        </c:scaling>
        <c:delete val="0"/>
        <c:axPos val="t"/>
        <c:majorGridlines>
          <c:spPr>
            <a:ln w="0">
              <a:solidFill>
                <a:srgbClr val="B3B3B3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crossAx val="38791180"/>
        <c:crosses val="autoZero"/>
        <c:crossBetween val="between"/>
      </c:valAx>
      <c:spPr>
        <a:noFill/>
        <a:ln w="0">
          <a:noFill/>
        </a:ln>
      </c:spPr>
    </c:plotArea>
    <c:legend>
      <c:legendPos val="t"/>
      <c:overlay val="0"/>
      <c:spPr>
        <a:noFill/>
        <a:ln w="0">
          <a:solidFill>
            <a:srgbClr val="000000"/>
          </a:solidFill>
        </a:ln>
      </c:sp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r>
              <a:rPr lang="ja-JP" sz="1200"/>
              <a:t>現</a:t>
            </a:r>
            <a:r>
              <a:rPr lang="ja-JP" altLang="en-US" sz="1200"/>
              <a:t>　</a:t>
            </a:r>
            <a:r>
              <a:rPr lang="ja-JP" sz="1200"/>
              <a:t>状</a:t>
            </a:r>
          </a:p>
        </c:rich>
      </c:tx>
      <c:layout>
        <c:manualLayout>
          <c:xMode val="edge"/>
          <c:yMode val="edge"/>
          <c:x val="0.43996237806109134"/>
          <c:y val="2.17983651226158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5624125314542062"/>
          <c:y val="0.2441353958820543"/>
          <c:w val="0.69332269676421776"/>
          <c:h val="0.6941025696038675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'③結果　グラフ（全体）'!$B$26</c:f>
              <c:strCache>
                <c:ptCount val="1"/>
                <c:pt idx="0">
                  <c:v>パパの現状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'③結果　グラフ（全体）'!$A$27:$A$34</c:f>
              <c:strCache>
                <c:ptCount val="8"/>
                <c:pt idx="0">
                  <c:v>料理</c:v>
                </c:pt>
                <c:pt idx="1">
                  <c:v>掃除</c:v>
                </c:pt>
                <c:pt idx="2">
                  <c:v>洗濯</c:v>
                </c:pt>
                <c:pt idx="3">
                  <c:v>買い物</c:v>
                </c:pt>
                <c:pt idx="4">
                  <c:v>こどもの生活の世話</c:v>
                </c:pt>
                <c:pt idx="5">
                  <c:v>こどもの教育・遊び</c:v>
                </c:pt>
                <c:pt idx="6">
                  <c:v>生活管理</c:v>
                </c:pt>
                <c:pt idx="7">
                  <c:v>その他</c:v>
                </c:pt>
              </c:strCache>
            </c:strRef>
          </c:cat>
          <c:val>
            <c:numRef>
              <c:f>'③結果　グラフ（全体）'!$B$27:$B$34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36-4E94-99D6-72B241F26CE5}"/>
            </c:ext>
          </c:extLst>
        </c:ser>
        <c:ser>
          <c:idx val="1"/>
          <c:order val="1"/>
          <c:tx>
            <c:strRef>
              <c:f>'③結果　グラフ（全体）'!$C$26</c:f>
              <c:strCache>
                <c:ptCount val="1"/>
                <c:pt idx="0">
                  <c:v>ママの現状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'③結果　グラフ（全体）'!$A$27:$A$34</c:f>
              <c:strCache>
                <c:ptCount val="8"/>
                <c:pt idx="0">
                  <c:v>料理</c:v>
                </c:pt>
                <c:pt idx="1">
                  <c:v>掃除</c:v>
                </c:pt>
                <c:pt idx="2">
                  <c:v>洗濯</c:v>
                </c:pt>
                <c:pt idx="3">
                  <c:v>買い物</c:v>
                </c:pt>
                <c:pt idx="4">
                  <c:v>こどもの生活の世話</c:v>
                </c:pt>
                <c:pt idx="5">
                  <c:v>こどもの教育・遊び</c:v>
                </c:pt>
                <c:pt idx="6">
                  <c:v>生活管理</c:v>
                </c:pt>
                <c:pt idx="7">
                  <c:v>その他</c:v>
                </c:pt>
              </c:strCache>
            </c:strRef>
          </c:cat>
          <c:val>
            <c:numRef>
              <c:f>'③結果　グラフ（全体）'!$C$27:$C$34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36-4E94-99D6-72B241F26CE5}"/>
            </c:ext>
          </c:extLst>
        </c:ser>
        <c:ser>
          <c:idx val="2"/>
          <c:order val="2"/>
          <c:tx>
            <c:strRef>
              <c:f>'③結果　グラフ（全体）'!$D$26</c:f>
              <c:strCache>
                <c:ptCount val="1"/>
                <c:pt idx="0">
                  <c:v>その他の現状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'③結果　グラフ（全体）'!$A$27:$A$34</c:f>
              <c:strCache>
                <c:ptCount val="8"/>
                <c:pt idx="0">
                  <c:v>料理</c:v>
                </c:pt>
                <c:pt idx="1">
                  <c:v>掃除</c:v>
                </c:pt>
                <c:pt idx="2">
                  <c:v>洗濯</c:v>
                </c:pt>
                <c:pt idx="3">
                  <c:v>買い物</c:v>
                </c:pt>
                <c:pt idx="4">
                  <c:v>こどもの生活の世話</c:v>
                </c:pt>
                <c:pt idx="5">
                  <c:v>こどもの教育・遊び</c:v>
                </c:pt>
                <c:pt idx="6">
                  <c:v>生活管理</c:v>
                </c:pt>
                <c:pt idx="7">
                  <c:v>その他</c:v>
                </c:pt>
              </c:strCache>
            </c:strRef>
          </c:cat>
          <c:val>
            <c:numRef>
              <c:f>'③結果　グラフ（全体）'!$D$27:$D$34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36-4E94-99D6-72B241F26CE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30992512"/>
        <c:axId val="230989632"/>
      </c:barChart>
      <c:catAx>
        <c:axId val="230992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230989632"/>
        <c:crosses val="autoZero"/>
        <c:auto val="1"/>
        <c:lblAlgn val="ctr"/>
        <c:lblOffset val="100"/>
        <c:noMultiLvlLbl val="0"/>
      </c:catAx>
      <c:valAx>
        <c:axId val="23098963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23099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r>
              <a:rPr lang="ja-JP" altLang="en-US" sz="1200"/>
              <a:t>理　想</a:t>
            </a:r>
            <a:endParaRPr lang="ja-JP" sz="1200"/>
          </a:p>
        </c:rich>
      </c:tx>
      <c:layout>
        <c:manualLayout>
          <c:xMode val="edge"/>
          <c:yMode val="edge"/>
          <c:x val="0.47998739369586296"/>
          <c:y val="1.81653042688465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5624125314542062"/>
          <c:y val="0.2441353958820543"/>
          <c:w val="0.69332269676421776"/>
          <c:h val="0.6941025696038675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'③結果　グラフ（全体）'!$E$26</c:f>
              <c:strCache>
                <c:ptCount val="1"/>
                <c:pt idx="0">
                  <c:v>パパの理想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'③結果　グラフ（全体）'!$A$27:$A$34</c:f>
              <c:strCache>
                <c:ptCount val="8"/>
                <c:pt idx="0">
                  <c:v>料理</c:v>
                </c:pt>
                <c:pt idx="1">
                  <c:v>掃除</c:v>
                </c:pt>
                <c:pt idx="2">
                  <c:v>洗濯</c:v>
                </c:pt>
                <c:pt idx="3">
                  <c:v>買い物</c:v>
                </c:pt>
                <c:pt idx="4">
                  <c:v>こどもの生活の世話</c:v>
                </c:pt>
                <c:pt idx="5">
                  <c:v>こどもの教育・遊び</c:v>
                </c:pt>
                <c:pt idx="6">
                  <c:v>生活管理</c:v>
                </c:pt>
                <c:pt idx="7">
                  <c:v>その他</c:v>
                </c:pt>
              </c:strCache>
            </c:strRef>
          </c:cat>
          <c:val>
            <c:numRef>
              <c:f>'③結果　グラフ（全体）'!$E$27:$E$34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18-4390-A626-628029F68200}"/>
            </c:ext>
          </c:extLst>
        </c:ser>
        <c:ser>
          <c:idx val="1"/>
          <c:order val="1"/>
          <c:tx>
            <c:strRef>
              <c:f>'③結果　グラフ（全体）'!$F$26</c:f>
              <c:strCache>
                <c:ptCount val="1"/>
                <c:pt idx="0">
                  <c:v>ママの理想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'③結果　グラフ（全体）'!$A$27:$A$34</c:f>
              <c:strCache>
                <c:ptCount val="8"/>
                <c:pt idx="0">
                  <c:v>料理</c:v>
                </c:pt>
                <c:pt idx="1">
                  <c:v>掃除</c:v>
                </c:pt>
                <c:pt idx="2">
                  <c:v>洗濯</c:v>
                </c:pt>
                <c:pt idx="3">
                  <c:v>買い物</c:v>
                </c:pt>
                <c:pt idx="4">
                  <c:v>こどもの生活の世話</c:v>
                </c:pt>
                <c:pt idx="5">
                  <c:v>こどもの教育・遊び</c:v>
                </c:pt>
                <c:pt idx="6">
                  <c:v>生活管理</c:v>
                </c:pt>
                <c:pt idx="7">
                  <c:v>その他</c:v>
                </c:pt>
              </c:strCache>
            </c:strRef>
          </c:cat>
          <c:val>
            <c:numRef>
              <c:f>'③結果　グラフ（全体）'!$F$27:$F$34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18-4390-A626-628029F68200}"/>
            </c:ext>
          </c:extLst>
        </c:ser>
        <c:ser>
          <c:idx val="2"/>
          <c:order val="2"/>
          <c:tx>
            <c:strRef>
              <c:f>'③結果　グラフ（全体）'!$G$26</c:f>
              <c:strCache>
                <c:ptCount val="1"/>
                <c:pt idx="0">
                  <c:v>その他の理想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rgbClr val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'③結果　グラフ（全体）'!$A$27:$A$34</c:f>
              <c:strCache>
                <c:ptCount val="8"/>
                <c:pt idx="0">
                  <c:v>料理</c:v>
                </c:pt>
                <c:pt idx="1">
                  <c:v>掃除</c:v>
                </c:pt>
                <c:pt idx="2">
                  <c:v>洗濯</c:v>
                </c:pt>
                <c:pt idx="3">
                  <c:v>買い物</c:v>
                </c:pt>
                <c:pt idx="4">
                  <c:v>こどもの生活の世話</c:v>
                </c:pt>
                <c:pt idx="5">
                  <c:v>こどもの教育・遊び</c:v>
                </c:pt>
                <c:pt idx="6">
                  <c:v>生活管理</c:v>
                </c:pt>
                <c:pt idx="7">
                  <c:v>その他</c:v>
                </c:pt>
              </c:strCache>
            </c:strRef>
          </c:cat>
          <c:val>
            <c:numRef>
              <c:f>'③結果　グラフ（全体）'!$G$27:$G$34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18-4390-A626-628029F6820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30992512"/>
        <c:axId val="230989632"/>
      </c:barChart>
      <c:catAx>
        <c:axId val="2309925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230989632"/>
        <c:crosses val="autoZero"/>
        <c:auto val="1"/>
        <c:lblAlgn val="ctr"/>
        <c:lblOffset val="100"/>
        <c:noMultiLvlLbl val="0"/>
      </c:catAx>
      <c:valAx>
        <c:axId val="23098963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23099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050"/>
            </a:pPr>
            <a:r>
              <a:rPr lang="ja-JP" altLang="en-US" sz="1050"/>
              <a:t>料理</a:t>
            </a:r>
            <a:r>
              <a:rPr lang="ja-JP" sz="1050"/>
              <a:t>（</a:t>
            </a:r>
            <a:r>
              <a:rPr lang="ja-JP" altLang="en-US" sz="1050"/>
              <a:t>現状</a:t>
            </a:r>
            <a:r>
              <a:rPr lang="ja-JP" sz="1050"/>
              <a:t>）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519728719776188"/>
          <c:y val="0.23859836393782161"/>
          <c:w val="0.78342441327444134"/>
          <c:h val="0.6680369949426260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'③結果　グラフ（個別)'!$AB$4</c:f>
              <c:strCache>
                <c:ptCount val="1"/>
                <c:pt idx="0">
                  <c:v>パパの現状</c:v>
                </c:pt>
              </c:strCache>
            </c:strRef>
          </c:tx>
          <c:spPr>
            <a:solidFill>
              <a:srgbClr val="00B0F0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'③結果　グラフ（個別)'!$AA$5:$AA$11</c:f>
              <c:strCache>
                <c:ptCount val="7"/>
                <c:pt idx="0">
                  <c:v>朝食の準備</c:v>
                </c:pt>
                <c:pt idx="1">
                  <c:v>昼食の準備</c:v>
                </c:pt>
                <c:pt idx="2">
                  <c:v>夕食の準備</c:v>
                </c:pt>
                <c:pt idx="3">
                  <c:v>お弁当作り</c:v>
                </c:pt>
                <c:pt idx="4">
                  <c:v>献立の計画</c:v>
                </c:pt>
                <c:pt idx="5">
                  <c:v>食材の下ごしらえ</c:v>
                </c:pt>
                <c:pt idx="6">
                  <c:v> </c:v>
                </c:pt>
              </c:strCache>
            </c:strRef>
          </c:cat>
          <c:val>
            <c:numRef>
              <c:f>'③結果　グラフ（個別)'!$AB$5:$AB$11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CE-4BC0-A775-C6DAF3A17C8E}"/>
            </c:ext>
          </c:extLst>
        </c:ser>
        <c:ser>
          <c:idx val="1"/>
          <c:order val="1"/>
          <c:tx>
            <c:strRef>
              <c:f>'③結果　グラフ（個別)'!$AC$4</c:f>
              <c:strCache>
                <c:ptCount val="1"/>
                <c:pt idx="0">
                  <c:v>ママの現状</c:v>
                </c:pt>
              </c:strCache>
            </c:strRef>
          </c:tx>
          <c:spPr>
            <a:solidFill>
              <a:srgbClr val="FFC000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'③結果　グラフ（個別)'!$AA$5:$AA$11</c:f>
              <c:strCache>
                <c:ptCount val="7"/>
                <c:pt idx="0">
                  <c:v>朝食の準備</c:v>
                </c:pt>
                <c:pt idx="1">
                  <c:v>昼食の準備</c:v>
                </c:pt>
                <c:pt idx="2">
                  <c:v>夕食の準備</c:v>
                </c:pt>
                <c:pt idx="3">
                  <c:v>お弁当作り</c:v>
                </c:pt>
                <c:pt idx="4">
                  <c:v>献立の計画</c:v>
                </c:pt>
                <c:pt idx="5">
                  <c:v>食材の下ごしらえ</c:v>
                </c:pt>
                <c:pt idx="6">
                  <c:v> </c:v>
                </c:pt>
              </c:strCache>
            </c:strRef>
          </c:cat>
          <c:val>
            <c:numRef>
              <c:f>'③結果　グラフ（個別)'!$AC$5:$AC$11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CE-4BC0-A775-C6DAF3A17C8E}"/>
            </c:ext>
          </c:extLst>
        </c:ser>
        <c:ser>
          <c:idx val="2"/>
          <c:order val="2"/>
          <c:tx>
            <c:strRef>
              <c:f>'③結果　グラフ（個別)'!$AD$4</c:f>
              <c:strCache>
                <c:ptCount val="1"/>
                <c:pt idx="0">
                  <c:v>その他の現状</c:v>
                </c:pt>
              </c:strCache>
            </c:strRef>
          </c:tx>
          <c:spPr>
            <a:solidFill>
              <a:srgbClr val="9BBB59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'③結果　グラフ（個別)'!$AA$5:$AA$11</c:f>
              <c:strCache>
                <c:ptCount val="7"/>
                <c:pt idx="0">
                  <c:v>朝食の準備</c:v>
                </c:pt>
                <c:pt idx="1">
                  <c:v>昼食の準備</c:v>
                </c:pt>
                <c:pt idx="2">
                  <c:v>夕食の準備</c:v>
                </c:pt>
                <c:pt idx="3">
                  <c:v>お弁当作り</c:v>
                </c:pt>
                <c:pt idx="4">
                  <c:v>献立の計画</c:v>
                </c:pt>
                <c:pt idx="5">
                  <c:v>食材の下ごしらえ</c:v>
                </c:pt>
                <c:pt idx="6">
                  <c:v> </c:v>
                </c:pt>
              </c:strCache>
            </c:strRef>
          </c:cat>
          <c:val>
            <c:numRef>
              <c:f>'③結果　グラフ（個別)'!$AD$5:$AD$11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CE-4BC0-A775-C6DAF3A17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791180"/>
        <c:axId val="79710806"/>
      </c:barChart>
      <c:catAx>
        <c:axId val="387911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crossAx val="79710806"/>
        <c:crosses val="autoZero"/>
        <c:auto val="1"/>
        <c:lblAlgn val="ctr"/>
        <c:lblOffset val="100"/>
        <c:noMultiLvlLbl val="0"/>
      </c:catAx>
      <c:valAx>
        <c:axId val="79710806"/>
        <c:scaling>
          <c:orientation val="minMax"/>
        </c:scaling>
        <c:delete val="0"/>
        <c:axPos val="t"/>
        <c:majorGridlines>
          <c:spPr>
            <a:ln w="0">
              <a:solidFill>
                <a:srgbClr val="B3B3B3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crossAx val="38791180"/>
        <c:crosses val="autoZero"/>
        <c:crossBetween val="between"/>
      </c:valAx>
      <c:spPr>
        <a:noFill/>
        <a:ln w="0">
          <a:noFill/>
        </a:ln>
      </c:spPr>
    </c:plotArea>
    <c:legend>
      <c:legendPos val="t"/>
      <c:overlay val="0"/>
      <c:spPr>
        <a:noFill/>
        <a:ln w="0">
          <a:noFill/>
        </a:ln>
      </c:sp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050"/>
            </a:pPr>
            <a:r>
              <a:rPr lang="ja-JP" altLang="en-US" sz="1050"/>
              <a:t>料理（理想</a:t>
            </a:r>
            <a:r>
              <a:rPr lang="ja-JP" sz="1050"/>
              <a:t>）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519728719776188"/>
          <c:y val="0.23859836393782161"/>
          <c:w val="0.78342441327444134"/>
          <c:h val="0.6680369949426260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'③結果　グラフ（個別)'!$AE$4</c:f>
              <c:strCache>
                <c:ptCount val="1"/>
                <c:pt idx="0">
                  <c:v>パパの理想</c:v>
                </c:pt>
              </c:strCache>
            </c:strRef>
          </c:tx>
          <c:spPr>
            <a:solidFill>
              <a:srgbClr val="00B0F0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'③結果　グラフ（個別)'!$AA$5:$AA$11</c:f>
              <c:strCache>
                <c:ptCount val="7"/>
                <c:pt idx="0">
                  <c:v>朝食の準備</c:v>
                </c:pt>
                <c:pt idx="1">
                  <c:v>昼食の準備</c:v>
                </c:pt>
                <c:pt idx="2">
                  <c:v>夕食の準備</c:v>
                </c:pt>
                <c:pt idx="3">
                  <c:v>お弁当作り</c:v>
                </c:pt>
                <c:pt idx="4">
                  <c:v>献立の計画</c:v>
                </c:pt>
                <c:pt idx="5">
                  <c:v>食材の下ごしらえ</c:v>
                </c:pt>
                <c:pt idx="6">
                  <c:v> </c:v>
                </c:pt>
              </c:strCache>
            </c:strRef>
          </c:cat>
          <c:val>
            <c:numRef>
              <c:f>'③結果　グラフ（個別)'!$AE$5:$AE$11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D1-4C88-9FE4-B42A790BCC0E}"/>
            </c:ext>
          </c:extLst>
        </c:ser>
        <c:ser>
          <c:idx val="1"/>
          <c:order val="1"/>
          <c:tx>
            <c:strRef>
              <c:f>'③結果　グラフ（個別)'!$AF$4</c:f>
              <c:strCache>
                <c:ptCount val="1"/>
                <c:pt idx="0">
                  <c:v>ママの理想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'③結果　グラフ（個別)'!$AA$5:$AA$11</c:f>
              <c:strCache>
                <c:ptCount val="7"/>
                <c:pt idx="0">
                  <c:v>朝食の準備</c:v>
                </c:pt>
                <c:pt idx="1">
                  <c:v>昼食の準備</c:v>
                </c:pt>
                <c:pt idx="2">
                  <c:v>夕食の準備</c:v>
                </c:pt>
                <c:pt idx="3">
                  <c:v>お弁当作り</c:v>
                </c:pt>
                <c:pt idx="4">
                  <c:v>献立の計画</c:v>
                </c:pt>
                <c:pt idx="5">
                  <c:v>食材の下ごしらえ</c:v>
                </c:pt>
                <c:pt idx="6">
                  <c:v> </c:v>
                </c:pt>
              </c:strCache>
            </c:strRef>
          </c:cat>
          <c:val>
            <c:numRef>
              <c:f>'③結果　グラフ（個別)'!$AF$5:$AF$11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D1-4C88-9FE4-B42A790BCC0E}"/>
            </c:ext>
          </c:extLst>
        </c:ser>
        <c:ser>
          <c:idx val="2"/>
          <c:order val="2"/>
          <c:tx>
            <c:strRef>
              <c:f>'③結果　グラフ（個別)'!$AG$4</c:f>
              <c:strCache>
                <c:ptCount val="1"/>
                <c:pt idx="0">
                  <c:v>その他の理想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'③結果　グラフ（個別)'!$AA$5:$AA$11</c:f>
              <c:strCache>
                <c:ptCount val="7"/>
                <c:pt idx="0">
                  <c:v>朝食の準備</c:v>
                </c:pt>
                <c:pt idx="1">
                  <c:v>昼食の準備</c:v>
                </c:pt>
                <c:pt idx="2">
                  <c:v>夕食の準備</c:v>
                </c:pt>
                <c:pt idx="3">
                  <c:v>お弁当作り</c:v>
                </c:pt>
                <c:pt idx="4">
                  <c:v>献立の計画</c:v>
                </c:pt>
                <c:pt idx="5">
                  <c:v>食材の下ごしらえ</c:v>
                </c:pt>
                <c:pt idx="6">
                  <c:v> </c:v>
                </c:pt>
              </c:strCache>
            </c:strRef>
          </c:cat>
          <c:val>
            <c:numRef>
              <c:f>'③結果　グラフ（個別)'!$AG$5:$AG$11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D1-4C88-9FE4-B42A790BC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791180"/>
        <c:axId val="79710806"/>
      </c:barChart>
      <c:catAx>
        <c:axId val="387911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crossAx val="79710806"/>
        <c:crosses val="autoZero"/>
        <c:auto val="1"/>
        <c:lblAlgn val="ctr"/>
        <c:lblOffset val="100"/>
        <c:noMultiLvlLbl val="0"/>
      </c:catAx>
      <c:valAx>
        <c:axId val="79710806"/>
        <c:scaling>
          <c:orientation val="minMax"/>
        </c:scaling>
        <c:delete val="0"/>
        <c:axPos val="t"/>
        <c:majorGridlines>
          <c:spPr>
            <a:ln w="0">
              <a:solidFill>
                <a:srgbClr val="B3B3B3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crossAx val="38791180"/>
        <c:crosses val="autoZero"/>
        <c:crossBetween val="between"/>
      </c:valAx>
      <c:spPr>
        <a:noFill/>
        <a:ln w="0">
          <a:noFill/>
        </a:ln>
      </c:spPr>
    </c:plotArea>
    <c:legend>
      <c:legendPos val="t"/>
      <c:overlay val="0"/>
      <c:spPr>
        <a:noFill/>
        <a:ln w="0">
          <a:noFill/>
        </a:ln>
      </c:sp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050"/>
            </a:pPr>
            <a:r>
              <a:rPr lang="ja-JP" altLang="en-US" sz="1050"/>
              <a:t>掃除</a:t>
            </a:r>
            <a:r>
              <a:rPr lang="ja-JP" sz="1050"/>
              <a:t>（</a:t>
            </a:r>
            <a:r>
              <a:rPr lang="ja-JP" altLang="en-US" sz="1050"/>
              <a:t>現状</a:t>
            </a:r>
            <a:r>
              <a:rPr lang="ja-JP" sz="1050"/>
              <a:t>）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519728719776188"/>
          <c:y val="0.23859836393782161"/>
          <c:w val="0.78342441327444134"/>
          <c:h val="0.6680369949426260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'③結果　グラフ（個別)'!$AB$4</c:f>
              <c:strCache>
                <c:ptCount val="1"/>
                <c:pt idx="0">
                  <c:v>パパの現状</c:v>
                </c:pt>
              </c:strCache>
            </c:strRef>
          </c:tx>
          <c:spPr>
            <a:solidFill>
              <a:srgbClr val="00B0F0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'③結果　グラフ（個別)'!$AA$12:$AA$19</c:f>
              <c:strCache>
                <c:ptCount val="8"/>
                <c:pt idx="0">
                  <c:v>リビング掃除</c:v>
                </c:pt>
                <c:pt idx="1">
                  <c:v>キッチン掃除</c:v>
                </c:pt>
                <c:pt idx="2">
                  <c:v>お風呂掃除</c:v>
                </c:pt>
                <c:pt idx="3">
                  <c:v>トイレ掃除</c:v>
                </c:pt>
                <c:pt idx="4">
                  <c:v>寝室掃除</c:v>
                </c:pt>
                <c:pt idx="5">
                  <c:v>玄関掃除</c:v>
                </c:pt>
                <c:pt idx="6">
                  <c:v>ゴミ出し</c:v>
                </c:pt>
                <c:pt idx="7">
                  <c:v>　</c:v>
                </c:pt>
              </c:strCache>
            </c:strRef>
          </c:cat>
          <c:val>
            <c:numRef>
              <c:f>'③結果　グラフ（個別)'!$AB$12:$AB$19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54-46CB-906F-ED932862E610}"/>
            </c:ext>
          </c:extLst>
        </c:ser>
        <c:ser>
          <c:idx val="1"/>
          <c:order val="1"/>
          <c:tx>
            <c:strRef>
              <c:f>'③結果　グラフ（個別)'!$AC$4</c:f>
              <c:strCache>
                <c:ptCount val="1"/>
                <c:pt idx="0">
                  <c:v>ママの現状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'③結果　グラフ（個別)'!$AA$12:$AA$19</c:f>
              <c:strCache>
                <c:ptCount val="8"/>
                <c:pt idx="0">
                  <c:v>リビング掃除</c:v>
                </c:pt>
                <c:pt idx="1">
                  <c:v>キッチン掃除</c:v>
                </c:pt>
                <c:pt idx="2">
                  <c:v>お風呂掃除</c:v>
                </c:pt>
                <c:pt idx="3">
                  <c:v>トイレ掃除</c:v>
                </c:pt>
                <c:pt idx="4">
                  <c:v>寝室掃除</c:v>
                </c:pt>
                <c:pt idx="5">
                  <c:v>玄関掃除</c:v>
                </c:pt>
                <c:pt idx="6">
                  <c:v>ゴミ出し</c:v>
                </c:pt>
                <c:pt idx="7">
                  <c:v>　</c:v>
                </c:pt>
              </c:strCache>
            </c:strRef>
          </c:cat>
          <c:val>
            <c:numRef>
              <c:f>'③結果　グラフ（個別)'!$AC$12:$AC$19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D54-46CB-906F-ED932862E610}"/>
            </c:ext>
          </c:extLst>
        </c:ser>
        <c:ser>
          <c:idx val="2"/>
          <c:order val="2"/>
          <c:tx>
            <c:strRef>
              <c:f>'③結果　グラフ（個別)'!$AD$4</c:f>
              <c:strCache>
                <c:ptCount val="1"/>
                <c:pt idx="0">
                  <c:v>その他の現状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invertIfNegative val="0"/>
          <c:cat>
            <c:strRef>
              <c:f>'③結果　グラフ（個別)'!$AA$12:$AA$19</c:f>
              <c:strCache>
                <c:ptCount val="8"/>
                <c:pt idx="0">
                  <c:v>リビング掃除</c:v>
                </c:pt>
                <c:pt idx="1">
                  <c:v>キッチン掃除</c:v>
                </c:pt>
                <c:pt idx="2">
                  <c:v>お風呂掃除</c:v>
                </c:pt>
                <c:pt idx="3">
                  <c:v>トイレ掃除</c:v>
                </c:pt>
                <c:pt idx="4">
                  <c:v>寝室掃除</c:v>
                </c:pt>
                <c:pt idx="5">
                  <c:v>玄関掃除</c:v>
                </c:pt>
                <c:pt idx="6">
                  <c:v>ゴミ出し</c:v>
                </c:pt>
                <c:pt idx="7">
                  <c:v>　</c:v>
                </c:pt>
              </c:strCache>
            </c:strRef>
          </c:cat>
          <c:val>
            <c:numRef>
              <c:f>'③結果　グラフ（個別)'!$AD$12:$AD$19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D54-46CB-906F-ED932862E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791180"/>
        <c:axId val="79710806"/>
      </c:barChart>
      <c:catAx>
        <c:axId val="387911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crossAx val="79710806"/>
        <c:crosses val="autoZero"/>
        <c:auto val="1"/>
        <c:lblAlgn val="ctr"/>
        <c:lblOffset val="100"/>
        <c:noMultiLvlLbl val="0"/>
      </c:catAx>
      <c:valAx>
        <c:axId val="79710806"/>
        <c:scaling>
          <c:orientation val="minMax"/>
        </c:scaling>
        <c:delete val="0"/>
        <c:axPos val="t"/>
        <c:majorGridlines>
          <c:spPr>
            <a:ln w="0">
              <a:solidFill>
                <a:srgbClr val="B3B3B3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crossAx val="38791180"/>
        <c:crosses val="autoZero"/>
        <c:crossBetween val="between"/>
      </c:valAx>
      <c:spPr>
        <a:noFill/>
        <a:ln w="0">
          <a:noFill/>
        </a:ln>
      </c:spPr>
    </c:plotArea>
    <c:legend>
      <c:legendPos val="t"/>
      <c:overlay val="0"/>
      <c:spPr>
        <a:noFill/>
        <a:ln w="0">
          <a:noFill/>
        </a:ln>
      </c:sp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050"/>
            </a:pPr>
            <a:r>
              <a:rPr lang="ja-JP" altLang="en-US" sz="1050"/>
              <a:t>掃除（理想</a:t>
            </a:r>
            <a:r>
              <a:rPr lang="ja-JP" sz="1050"/>
              <a:t>）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519728719776188"/>
          <c:y val="0.23859836393782161"/>
          <c:w val="0.78342441327444134"/>
          <c:h val="0.6680369949426260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'③結果　グラフ（個別)'!$AE$4</c:f>
              <c:strCache>
                <c:ptCount val="1"/>
                <c:pt idx="0">
                  <c:v>パパの理想</c:v>
                </c:pt>
              </c:strCache>
            </c:strRef>
          </c:tx>
          <c:spPr>
            <a:solidFill>
              <a:srgbClr val="00B0F0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'③結果　グラフ（個別)'!$AA$12:$AA$19</c:f>
              <c:strCache>
                <c:ptCount val="8"/>
                <c:pt idx="0">
                  <c:v>リビング掃除</c:v>
                </c:pt>
                <c:pt idx="1">
                  <c:v>キッチン掃除</c:v>
                </c:pt>
                <c:pt idx="2">
                  <c:v>お風呂掃除</c:v>
                </c:pt>
                <c:pt idx="3">
                  <c:v>トイレ掃除</c:v>
                </c:pt>
                <c:pt idx="4">
                  <c:v>寝室掃除</c:v>
                </c:pt>
                <c:pt idx="5">
                  <c:v>玄関掃除</c:v>
                </c:pt>
                <c:pt idx="6">
                  <c:v>ゴミ出し</c:v>
                </c:pt>
                <c:pt idx="7">
                  <c:v>　</c:v>
                </c:pt>
              </c:strCache>
            </c:strRef>
          </c:cat>
          <c:val>
            <c:numRef>
              <c:f>'③結果　グラフ（個別)'!$AE$12:$AE$19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D1-4451-8A1B-A2ECC994AB99}"/>
            </c:ext>
          </c:extLst>
        </c:ser>
        <c:ser>
          <c:idx val="1"/>
          <c:order val="1"/>
          <c:tx>
            <c:strRef>
              <c:f>'③結果　グラフ（個別)'!$AF$4</c:f>
              <c:strCache>
                <c:ptCount val="1"/>
                <c:pt idx="0">
                  <c:v>ママの理想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'③結果　グラフ（個別)'!$AA$12:$AA$19</c:f>
              <c:strCache>
                <c:ptCount val="8"/>
                <c:pt idx="0">
                  <c:v>リビング掃除</c:v>
                </c:pt>
                <c:pt idx="1">
                  <c:v>キッチン掃除</c:v>
                </c:pt>
                <c:pt idx="2">
                  <c:v>お風呂掃除</c:v>
                </c:pt>
                <c:pt idx="3">
                  <c:v>トイレ掃除</c:v>
                </c:pt>
                <c:pt idx="4">
                  <c:v>寝室掃除</c:v>
                </c:pt>
                <c:pt idx="5">
                  <c:v>玄関掃除</c:v>
                </c:pt>
                <c:pt idx="6">
                  <c:v>ゴミ出し</c:v>
                </c:pt>
                <c:pt idx="7">
                  <c:v>　</c:v>
                </c:pt>
              </c:strCache>
            </c:strRef>
          </c:cat>
          <c:val>
            <c:numRef>
              <c:f>'③結果　グラフ（個別)'!$AF$12:$AF$19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D1-4451-8A1B-A2ECC994AB99}"/>
            </c:ext>
          </c:extLst>
        </c:ser>
        <c:ser>
          <c:idx val="2"/>
          <c:order val="2"/>
          <c:tx>
            <c:strRef>
              <c:f>'③結果　グラフ（個別)'!$AG$4</c:f>
              <c:strCache>
                <c:ptCount val="1"/>
                <c:pt idx="0">
                  <c:v>その他の理想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'③結果　グラフ（個別)'!$AA$12:$AA$19</c:f>
              <c:strCache>
                <c:ptCount val="8"/>
                <c:pt idx="0">
                  <c:v>リビング掃除</c:v>
                </c:pt>
                <c:pt idx="1">
                  <c:v>キッチン掃除</c:v>
                </c:pt>
                <c:pt idx="2">
                  <c:v>お風呂掃除</c:v>
                </c:pt>
                <c:pt idx="3">
                  <c:v>トイレ掃除</c:v>
                </c:pt>
                <c:pt idx="4">
                  <c:v>寝室掃除</c:v>
                </c:pt>
                <c:pt idx="5">
                  <c:v>玄関掃除</c:v>
                </c:pt>
                <c:pt idx="6">
                  <c:v>ゴミ出し</c:v>
                </c:pt>
                <c:pt idx="7">
                  <c:v>　</c:v>
                </c:pt>
              </c:strCache>
            </c:strRef>
          </c:cat>
          <c:val>
            <c:numRef>
              <c:f>'③結果　グラフ（個別)'!$AG$12:$AG$19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D1-4451-8A1B-A2ECC994A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791180"/>
        <c:axId val="79710806"/>
      </c:barChart>
      <c:catAx>
        <c:axId val="387911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crossAx val="79710806"/>
        <c:crosses val="autoZero"/>
        <c:auto val="1"/>
        <c:lblAlgn val="ctr"/>
        <c:lblOffset val="100"/>
        <c:noMultiLvlLbl val="0"/>
      </c:catAx>
      <c:valAx>
        <c:axId val="79710806"/>
        <c:scaling>
          <c:orientation val="minMax"/>
        </c:scaling>
        <c:delete val="0"/>
        <c:axPos val="t"/>
        <c:majorGridlines>
          <c:spPr>
            <a:ln w="0">
              <a:solidFill>
                <a:srgbClr val="B3B3B3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crossAx val="38791180"/>
        <c:crosses val="autoZero"/>
        <c:crossBetween val="between"/>
      </c:valAx>
      <c:spPr>
        <a:noFill/>
        <a:ln w="0">
          <a:noFill/>
        </a:ln>
      </c:spPr>
    </c:plotArea>
    <c:legend>
      <c:legendPos val="t"/>
      <c:overlay val="0"/>
      <c:spPr>
        <a:noFill/>
        <a:ln w="0">
          <a:noFill/>
        </a:ln>
      </c:sp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050"/>
            </a:pPr>
            <a:r>
              <a:rPr lang="ja-JP" altLang="en-US" sz="1050"/>
              <a:t>洗濯</a:t>
            </a:r>
            <a:r>
              <a:rPr lang="ja-JP" sz="1050"/>
              <a:t>（</a:t>
            </a:r>
            <a:r>
              <a:rPr lang="ja-JP" altLang="en-US" sz="1050"/>
              <a:t>現状</a:t>
            </a:r>
            <a:r>
              <a:rPr lang="ja-JP" sz="1050"/>
              <a:t>）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519728719776188"/>
          <c:y val="0.23859836393782161"/>
          <c:w val="0.78342441327444134"/>
          <c:h val="0.6680369949426260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'③結果　グラフ（個別)'!$AB$4</c:f>
              <c:strCache>
                <c:ptCount val="1"/>
                <c:pt idx="0">
                  <c:v>パパの現状</c:v>
                </c:pt>
              </c:strCache>
            </c:strRef>
          </c:tx>
          <c:spPr>
            <a:solidFill>
              <a:srgbClr val="00B0F0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'③結果　グラフ（個別)'!$AA$20:$AA$25</c:f>
              <c:strCache>
                <c:ptCount val="6"/>
                <c:pt idx="0">
                  <c:v>洗濯機回し</c:v>
                </c:pt>
                <c:pt idx="1">
                  <c:v>洗濯物干し</c:v>
                </c:pt>
                <c:pt idx="2">
                  <c:v>洗濯物取り込み</c:v>
                </c:pt>
                <c:pt idx="3">
                  <c:v>アイロンがけ</c:v>
                </c:pt>
                <c:pt idx="4">
                  <c:v>洗濯物たたみ・収納</c:v>
                </c:pt>
                <c:pt idx="5">
                  <c:v>　</c:v>
                </c:pt>
              </c:strCache>
            </c:strRef>
          </c:cat>
          <c:val>
            <c:numRef>
              <c:f>'③結果　グラフ（個別)'!$AB$20:$AB$25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E2-4E68-BBC3-B086269DDCB7}"/>
            </c:ext>
          </c:extLst>
        </c:ser>
        <c:ser>
          <c:idx val="1"/>
          <c:order val="1"/>
          <c:tx>
            <c:strRef>
              <c:f>'③結果　グラフ（個別)'!$AC$4</c:f>
              <c:strCache>
                <c:ptCount val="1"/>
                <c:pt idx="0">
                  <c:v>ママの現状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'③結果　グラフ（個別)'!$AA$20:$AA$25</c:f>
              <c:strCache>
                <c:ptCount val="6"/>
                <c:pt idx="0">
                  <c:v>洗濯機回し</c:v>
                </c:pt>
                <c:pt idx="1">
                  <c:v>洗濯物干し</c:v>
                </c:pt>
                <c:pt idx="2">
                  <c:v>洗濯物取り込み</c:v>
                </c:pt>
                <c:pt idx="3">
                  <c:v>アイロンがけ</c:v>
                </c:pt>
                <c:pt idx="4">
                  <c:v>洗濯物たたみ・収納</c:v>
                </c:pt>
                <c:pt idx="5">
                  <c:v>　</c:v>
                </c:pt>
              </c:strCache>
            </c:strRef>
          </c:cat>
          <c:val>
            <c:numRef>
              <c:f>'③結果　グラフ（個別)'!$AC$20:$AC$25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E2-4E68-BBC3-B086269DDCB7}"/>
            </c:ext>
          </c:extLst>
        </c:ser>
        <c:ser>
          <c:idx val="2"/>
          <c:order val="2"/>
          <c:tx>
            <c:strRef>
              <c:f>'③結果　グラフ（個別)'!$AD$4</c:f>
              <c:strCache>
                <c:ptCount val="1"/>
                <c:pt idx="0">
                  <c:v>その他の現状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invertIfNegative val="0"/>
          <c:cat>
            <c:strRef>
              <c:f>'③結果　グラフ（個別)'!$AA$20:$AA$25</c:f>
              <c:strCache>
                <c:ptCount val="6"/>
                <c:pt idx="0">
                  <c:v>洗濯機回し</c:v>
                </c:pt>
                <c:pt idx="1">
                  <c:v>洗濯物干し</c:v>
                </c:pt>
                <c:pt idx="2">
                  <c:v>洗濯物取り込み</c:v>
                </c:pt>
                <c:pt idx="3">
                  <c:v>アイロンがけ</c:v>
                </c:pt>
                <c:pt idx="4">
                  <c:v>洗濯物たたみ・収納</c:v>
                </c:pt>
                <c:pt idx="5">
                  <c:v>　</c:v>
                </c:pt>
              </c:strCache>
            </c:strRef>
          </c:cat>
          <c:val>
            <c:numRef>
              <c:f>'③結果　グラフ（個別)'!$AD$20:$AD$25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E2-4E68-BBC3-B086269DD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791180"/>
        <c:axId val="79710806"/>
      </c:barChart>
      <c:catAx>
        <c:axId val="387911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crossAx val="79710806"/>
        <c:crosses val="autoZero"/>
        <c:auto val="1"/>
        <c:lblAlgn val="ctr"/>
        <c:lblOffset val="100"/>
        <c:noMultiLvlLbl val="0"/>
      </c:catAx>
      <c:valAx>
        <c:axId val="79710806"/>
        <c:scaling>
          <c:orientation val="minMax"/>
        </c:scaling>
        <c:delete val="0"/>
        <c:axPos val="t"/>
        <c:majorGridlines>
          <c:spPr>
            <a:ln w="0">
              <a:solidFill>
                <a:srgbClr val="B3B3B3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crossAx val="38791180"/>
        <c:crosses val="autoZero"/>
        <c:crossBetween val="between"/>
      </c:valAx>
      <c:spPr>
        <a:noFill/>
        <a:ln w="0">
          <a:noFill/>
        </a:ln>
      </c:spPr>
    </c:plotArea>
    <c:legend>
      <c:legendPos val="t"/>
      <c:overlay val="0"/>
      <c:spPr>
        <a:noFill/>
        <a:ln w="0">
          <a:noFill/>
        </a:ln>
      </c:sp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050"/>
            </a:pPr>
            <a:r>
              <a:rPr lang="ja-JP" altLang="en-US" sz="1050"/>
              <a:t>洗濯（理想</a:t>
            </a:r>
            <a:r>
              <a:rPr lang="ja-JP" sz="1050"/>
              <a:t>）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519728719776188"/>
          <c:y val="0.23859836393782161"/>
          <c:w val="0.78342441327444134"/>
          <c:h val="0.6680369949426260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'③結果　グラフ（個別)'!$AE$4</c:f>
              <c:strCache>
                <c:ptCount val="1"/>
                <c:pt idx="0">
                  <c:v>パパの理想</c:v>
                </c:pt>
              </c:strCache>
            </c:strRef>
          </c:tx>
          <c:spPr>
            <a:solidFill>
              <a:srgbClr val="00B0F0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'③結果　グラフ（個別)'!$AA$20:$AA$25</c:f>
              <c:strCache>
                <c:ptCount val="6"/>
                <c:pt idx="0">
                  <c:v>洗濯機回し</c:v>
                </c:pt>
                <c:pt idx="1">
                  <c:v>洗濯物干し</c:v>
                </c:pt>
                <c:pt idx="2">
                  <c:v>洗濯物取り込み</c:v>
                </c:pt>
                <c:pt idx="3">
                  <c:v>アイロンがけ</c:v>
                </c:pt>
                <c:pt idx="4">
                  <c:v>洗濯物たたみ・収納</c:v>
                </c:pt>
                <c:pt idx="5">
                  <c:v>　</c:v>
                </c:pt>
              </c:strCache>
            </c:strRef>
          </c:cat>
          <c:val>
            <c:numRef>
              <c:f>'③結果　グラフ（個別)'!$AE$20:$AE$25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8A-4CEA-9BC3-B06E9E6D1D1E}"/>
            </c:ext>
          </c:extLst>
        </c:ser>
        <c:ser>
          <c:idx val="1"/>
          <c:order val="1"/>
          <c:tx>
            <c:strRef>
              <c:f>'③結果　グラフ（個別)'!$AF$4</c:f>
              <c:strCache>
                <c:ptCount val="1"/>
                <c:pt idx="0">
                  <c:v>ママの理想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'③結果　グラフ（個別)'!$AA$20:$AA$25</c:f>
              <c:strCache>
                <c:ptCount val="6"/>
                <c:pt idx="0">
                  <c:v>洗濯機回し</c:v>
                </c:pt>
                <c:pt idx="1">
                  <c:v>洗濯物干し</c:v>
                </c:pt>
                <c:pt idx="2">
                  <c:v>洗濯物取り込み</c:v>
                </c:pt>
                <c:pt idx="3">
                  <c:v>アイロンがけ</c:v>
                </c:pt>
                <c:pt idx="4">
                  <c:v>洗濯物たたみ・収納</c:v>
                </c:pt>
                <c:pt idx="5">
                  <c:v>　</c:v>
                </c:pt>
              </c:strCache>
            </c:strRef>
          </c:cat>
          <c:val>
            <c:numRef>
              <c:f>'③結果　グラフ（個別)'!$AF$20:$AF$25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8A-4CEA-9BC3-B06E9E6D1D1E}"/>
            </c:ext>
          </c:extLst>
        </c:ser>
        <c:ser>
          <c:idx val="2"/>
          <c:order val="2"/>
          <c:tx>
            <c:strRef>
              <c:f>'③結果　グラフ（個別)'!$AG$4</c:f>
              <c:strCache>
                <c:ptCount val="1"/>
                <c:pt idx="0">
                  <c:v>その他の理想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'③結果　グラフ（個別)'!$AA$20:$AA$25</c:f>
              <c:strCache>
                <c:ptCount val="6"/>
                <c:pt idx="0">
                  <c:v>洗濯機回し</c:v>
                </c:pt>
                <c:pt idx="1">
                  <c:v>洗濯物干し</c:v>
                </c:pt>
                <c:pt idx="2">
                  <c:v>洗濯物取り込み</c:v>
                </c:pt>
                <c:pt idx="3">
                  <c:v>アイロンがけ</c:v>
                </c:pt>
                <c:pt idx="4">
                  <c:v>洗濯物たたみ・収納</c:v>
                </c:pt>
                <c:pt idx="5">
                  <c:v>　</c:v>
                </c:pt>
              </c:strCache>
            </c:strRef>
          </c:cat>
          <c:val>
            <c:numRef>
              <c:f>'③結果　グラフ（個別)'!$AG$20:$AG$25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8A-4CEA-9BC3-B06E9E6D1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8791180"/>
        <c:axId val="79710806"/>
      </c:barChart>
      <c:catAx>
        <c:axId val="387911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crossAx val="79710806"/>
        <c:crosses val="autoZero"/>
        <c:auto val="1"/>
        <c:lblAlgn val="ctr"/>
        <c:lblOffset val="100"/>
        <c:noMultiLvlLbl val="0"/>
      </c:catAx>
      <c:valAx>
        <c:axId val="79710806"/>
        <c:scaling>
          <c:orientation val="minMax"/>
        </c:scaling>
        <c:delete val="0"/>
        <c:axPos val="t"/>
        <c:majorGridlines>
          <c:spPr>
            <a:ln w="0">
              <a:solidFill>
                <a:srgbClr val="B3B3B3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crossAx val="38791180"/>
        <c:crosses val="autoZero"/>
        <c:crossBetween val="between"/>
      </c:valAx>
      <c:spPr>
        <a:noFill/>
        <a:ln w="0">
          <a:noFill/>
        </a:ln>
      </c:spPr>
    </c:plotArea>
    <c:legend>
      <c:legendPos val="t"/>
      <c:overlay val="0"/>
      <c:spPr>
        <a:noFill/>
        <a:ln w="0">
          <a:noFill/>
        </a:ln>
      </c:sp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txPr>
    <a:bodyPr/>
    <a:lstStyle/>
    <a:p>
      <a:pPr>
        <a:defRPr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.xml"/><Relationship Id="rId13" Type="http://schemas.openxmlformats.org/officeDocument/2006/relationships/chart" Target="../charts/chart16.xml"/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12" Type="http://schemas.openxmlformats.org/officeDocument/2006/relationships/chart" Target="../charts/chart15.xml"/><Relationship Id="rId2" Type="http://schemas.openxmlformats.org/officeDocument/2006/relationships/chart" Target="../charts/chart5.xml"/><Relationship Id="rId16" Type="http://schemas.openxmlformats.org/officeDocument/2006/relationships/chart" Target="../charts/chart19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11" Type="http://schemas.openxmlformats.org/officeDocument/2006/relationships/chart" Target="../charts/chart14.xml"/><Relationship Id="rId5" Type="http://schemas.openxmlformats.org/officeDocument/2006/relationships/chart" Target="../charts/chart8.xml"/><Relationship Id="rId15" Type="http://schemas.openxmlformats.org/officeDocument/2006/relationships/chart" Target="../charts/chart18.xml"/><Relationship Id="rId10" Type="http://schemas.openxmlformats.org/officeDocument/2006/relationships/chart" Target="../charts/chart13.xml"/><Relationship Id="rId4" Type="http://schemas.openxmlformats.org/officeDocument/2006/relationships/chart" Target="../charts/chart7.xml"/><Relationship Id="rId9" Type="http://schemas.openxmlformats.org/officeDocument/2006/relationships/chart" Target="../charts/chart12.xml"/><Relationship Id="rId14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680757</xdr:colOff>
      <xdr:row>2</xdr:row>
      <xdr:rowOff>130549</xdr:rowOff>
    </xdr:from>
    <xdr:to>
      <xdr:col>8</xdr:col>
      <xdr:colOff>521607</xdr:colOff>
      <xdr:row>21</xdr:row>
      <xdr:rowOff>110689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152399</xdr:colOff>
      <xdr:row>35</xdr:row>
      <xdr:rowOff>47625</xdr:rowOff>
    </xdr:from>
    <xdr:to>
      <xdr:col>4</xdr:col>
      <xdr:colOff>447674</xdr:colOff>
      <xdr:row>55</xdr:row>
      <xdr:rowOff>114300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2A69873-C367-1A77-B35D-B8B3D079D0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600075</xdr:colOff>
      <xdr:row>35</xdr:row>
      <xdr:rowOff>47625</xdr:rowOff>
    </xdr:from>
    <xdr:to>
      <xdr:col>11</xdr:col>
      <xdr:colOff>390525</xdr:colOff>
      <xdr:row>55</xdr:row>
      <xdr:rowOff>114300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E5B6D7-FBF8-4420-A129-7B9C13AD36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381000</xdr:colOff>
      <xdr:row>43</xdr:row>
      <xdr:rowOff>76200</xdr:rowOff>
    </xdr:from>
    <xdr:to>
      <xdr:col>4</xdr:col>
      <xdr:colOff>771525</xdr:colOff>
      <xdr:row>47</xdr:row>
      <xdr:rowOff>104775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69FAED3C-A2CF-F99C-5C7D-6E09159ECA37}"/>
            </a:ext>
          </a:extLst>
        </xdr:cNvPr>
        <xdr:cNvSpPr/>
      </xdr:nvSpPr>
      <xdr:spPr>
        <a:xfrm>
          <a:off x="5162550" y="9058275"/>
          <a:ext cx="390525" cy="714375"/>
        </a:xfrm>
        <a:prstGeom prst="rightArrow">
          <a:avLst/>
        </a:prstGeom>
        <a:solidFill>
          <a:srgbClr val="FF99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143129</xdr:colOff>
      <xdr:row>1</xdr:row>
      <xdr:rowOff>239834</xdr:rowOff>
    </xdr:from>
    <xdr:to>
      <xdr:col>10</xdr:col>
      <xdr:colOff>345250</xdr:colOff>
      <xdr:row>19</xdr:row>
      <xdr:rowOff>71439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167589F-0F43-4320-BFB1-5DDCFA9D0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392205</xdr:colOff>
      <xdr:row>1</xdr:row>
      <xdr:rowOff>231122</xdr:rowOff>
    </xdr:from>
    <xdr:to>
      <xdr:col>22</xdr:col>
      <xdr:colOff>458252</xdr:colOff>
      <xdr:row>19</xdr:row>
      <xdr:rowOff>62727</xdr:rowOff>
    </xdr:to>
    <xdr:graphicFrame macro="">
      <xdr:nvGraphicFramePr>
        <xdr:cNvPr id="6" name="Chart 2">
          <a:extLst>
            <a:ext uri="{FF2B5EF4-FFF2-40B4-BE49-F238E27FC236}">
              <a16:creationId xmlns:a16="http://schemas.microsoft.com/office/drawing/2014/main" id="{13B9BBD3-2BC7-45D9-B17B-13F4588FFC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145676</xdr:colOff>
      <xdr:row>20</xdr:row>
      <xdr:rowOff>116261</xdr:rowOff>
    </xdr:from>
    <xdr:to>
      <xdr:col>10</xdr:col>
      <xdr:colOff>347797</xdr:colOff>
      <xdr:row>38</xdr:row>
      <xdr:rowOff>85138</xdr:rowOff>
    </xdr:to>
    <xdr:graphicFrame macro="">
      <xdr:nvGraphicFramePr>
        <xdr:cNvPr id="7" name="Chart 2">
          <a:extLst>
            <a:ext uri="{FF2B5EF4-FFF2-40B4-BE49-F238E27FC236}">
              <a16:creationId xmlns:a16="http://schemas.microsoft.com/office/drawing/2014/main" id="{1A5E1664-A7EF-4D2D-B11A-3E57DF4176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403411</xdr:colOff>
      <xdr:row>20</xdr:row>
      <xdr:rowOff>116262</xdr:rowOff>
    </xdr:from>
    <xdr:to>
      <xdr:col>22</xdr:col>
      <xdr:colOff>469458</xdr:colOff>
      <xdr:row>38</xdr:row>
      <xdr:rowOff>85139</xdr:rowOff>
    </xdr:to>
    <xdr:graphicFrame macro="">
      <xdr:nvGraphicFramePr>
        <xdr:cNvPr id="8" name="Chart 2">
          <a:extLst>
            <a:ext uri="{FF2B5EF4-FFF2-40B4-BE49-F238E27FC236}">
              <a16:creationId xmlns:a16="http://schemas.microsoft.com/office/drawing/2014/main" id="{7B645F99-55BB-4017-832D-3717C4DC0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201705</xdr:colOff>
      <xdr:row>39</xdr:row>
      <xdr:rowOff>127468</xdr:rowOff>
    </xdr:from>
    <xdr:to>
      <xdr:col>10</xdr:col>
      <xdr:colOff>403826</xdr:colOff>
      <xdr:row>57</xdr:row>
      <xdr:rowOff>93544</xdr:rowOff>
    </xdr:to>
    <xdr:graphicFrame macro="">
      <xdr:nvGraphicFramePr>
        <xdr:cNvPr id="9" name="Chart 2">
          <a:extLst>
            <a:ext uri="{FF2B5EF4-FFF2-40B4-BE49-F238E27FC236}">
              <a16:creationId xmlns:a16="http://schemas.microsoft.com/office/drawing/2014/main" id="{932D543A-EF63-4CC6-8B94-2EA8CB282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11</xdr:col>
      <xdr:colOff>459441</xdr:colOff>
      <xdr:row>39</xdr:row>
      <xdr:rowOff>116262</xdr:rowOff>
    </xdr:from>
    <xdr:to>
      <xdr:col>22</xdr:col>
      <xdr:colOff>525488</xdr:colOff>
      <xdr:row>57</xdr:row>
      <xdr:rowOff>82338</xdr:rowOff>
    </xdr:to>
    <xdr:graphicFrame macro="">
      <xdr:nvGraphicFramePr>
        <xdr:cNvPr id="10" name="Chart 2">
          <a:extLst>
            <a:ext uri="{FF2B5EF4-FFF2-40B4-BE49-F238E27FC236}">
              <a16:creationId xmlns:a16="http://schemas.microsoft.com/office/drawing/2014/main" id="{CF8AC426-2AF0-4DBD-8F34-95444EDCB0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156882</xdr:colOff>
      <xdr:row>58</xdr:row>
      <xdr:rowOff>180695</xdr:rowOff>
    </xdr:from>
    <xdr:to>
      <xdr:col>10</xdr:col>
      <xdr:colOff>359003</xdr:colOff>
      <xdr:row>70</xdr:row>
      <xdr:rowOff>163578</xdr:rowOff>
    </xdr:to>
    <xdr:graphicFrame macro="">
      <xdr:nvGraphicFramePr>
        <xdr:cNvPr id="11" name="Chart 2">
          <a:extLst>
            <a:ext uri="{FF2B5EF4-FFF2-40B4-BE49-F238E27FC236}">
              <a16:creationId xmlns:a16="http://schemas.microsoft.com/office/drawing/2014/main" id="{EED0DB30-CFE4-4199-B72A-99D2D9C763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11</xdr:col>
      <xdr:colOff>437030</xdr:colOff>
      <xdr:row>58</xdr:row>
      <xdr:rowOff>203107</xdr:rowOff>
    </xdr:from>
    <xdr:to>
      <xdr:col>22</xdr:col>
      <xdr:colOff>503077</xdr:colOff>
      <xdr:row>70</xdr:row>
      <xdr:rowOff>185990</xdr:rowOff>
    </xdr:to>
    <xdr:graphicFrame macro="">
      <xdr:nvGraphicFramePr>
        <xdr:cNvPr id="12" name="Chart 2">
          <a:extLst>
            <a:ext uri="{FF2B5EF4-FFF2-40B4-BE49-F238E27FC236}">
              <a16:creationId xmlns:a16="http://schemas.microsoft.com/office/drawing/2014/main" id="{BC4B5776-988C-47B8-AA80-301E143D48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145676</xdr:colOff>
      <xdr:row>71</xdr:row>
      <xdr:rowOff>189100</xdr:rowOff>
    </xdr:from>
    <xdr:to>
      <xdr:col>10</xdr:col>
      <xdr:colOff>347797</xdr:colOff>
      <xdr:row>92</xdr:row>
      <xdr:rowOff>135872</xdr:rowOff>
    </xdr:to>
    <xdr:graphicFrame macro="">
      <xdr:nvGraphicFramePr>
        <xdr:cNvPr id="13" name="Chart 2">
          <a:extLst>
            <a:ext uri="{FF2B5EF4-FFF2-40B4-BE49-F238E27FC236}">
              <a16:creationId xmlns:a16="http://schemas.microsoft.com/office/drawing/2014/main" id="{F87CEBFB-7D9E-475F-A149-51ED1A9A9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11</xdr:col>
      <xdr:colOff>437029</xdr:colOff>
      <xdr:row>71</xdr:row>
      <xdr:rowOff>190500</xdr:rowOff>
    </xdr:from>
    <xdr:to>
      <xdr:col>22</xdr:col>
      <xdr:colOff>503076</xdr:colOff>
      <xdr:row>92</xdr:row>
      <xdr:rowOff>135871</xdr:rowOff>
    </xdr:to>
    <xdr:graphicFrame macro="">
      <xdr:nvGraphicFramePr>
        <xdr:cNvPr id="14" name="Chart 2">
          <a:extLst>
            <a:ext uri="{FF2B5EF4-FFF2-40B4-BE49-F238E27FC236}">
              <a16:creationId xmlns:a16="http://schemas.microsoft.com/office/drawing/2014/main" id="{512AAACF-FC45-4D5E-8D05-67FB754013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110659</xdr:colOff>
      <xdr:row>93</xdr:row>
      <xdr:rowOff>133912</xdr:rowOff>
    </xdr:from>
    <xdr:to>
      <xdr:col>10</xdr:col>
      <xdr:colOff>312780</xdr:colOff>
      <xdr:row>118</xdr:row>
      <xdr:rowOff>29697</xdr:rowOff>
    </xdr:to>
    <xdr:graphicFrame macro="">
      <xdr:nvGraphicFramePr>
        <xdr:cNvPr id="15" name="Chart 2">
          <a:extLst>
            <a:ext uri="{FF2B5EF4-FFF2-40B4-BE49-F238E27FC236}">
              <a16:creationId xmlns:a16="http://schemas.microsoft.com/office/drawing/2014/main" id="{56CCE7A9-23A9-4308-AAB5-52FF6A8977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11</xdr:col>
      <xdr:colOff>424423</xdr:colOff>
      <xdr:row>93</xdr:row>
      <xdr:rowOff>133911</xdr:rowOff>
    </xdr:from>
    <xdr:to>
      <xdr:col>22</xdr:col>
      <xdr:colOff>490470</xdr:colOff>
      <xdr:row>118</xdr:row>
      <xdr:rowOff>52108</xdr:rowOff>
    </xdr:to>
    <xdr:graphicFrame macro="">
      <xdr:nvGraphicFramePr>
        <xdr:cNvPr id="16" name="Chart 2">
          <a:extLst>
            <a:ext uri="{FF2B5EF4-FFF2-40B4-BE49-F238E27FC236}">
              <a16:creationId xmlns:a16="http://schemas.microsoft.com/office/drawing/2014/main" id="{23694788-2EFC-4164-B47A-DD80198D54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110658</xdr:colOff>
      <xdr:row>119</xdr:row>
      <xdr:rowOff>89648</xdr:rowOff>
    </xdr:from>
    <xdr:to>
      <xdr:col>10</xdr:col>
      <xdr:colOff>312779</xdr:colOff>
      <xdr:row>143</xdr:row>
      <xdr:rowOff>156884</xdr:rowOff>
    </xdr:to>
    <xdr:graphicFrame macro="">
      <xdr:nvGraphicFramePr>
        <xdr:cNvPr id="17" name="Chart 2">
          <a:extLst>
            <a:ext uri="{FF2B5EF4-FFF2-40B4-BE49-F238E27FC236}">
              <a16:creationId xmlns:a16="http://schemas.microsoft.com/office/drawing/2014/main" id="{2668B1E0-73DF-4FCC-84CE-847EDEE47C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11</xdr:col>
      <xdr:colOff>413217</xdr:colOff>
      <xdr:row>119</xdr:row>
      <xdr:rowOff>67237</xdr:rowOff>
    </xdr:from>
    <xdr:to>
      <xdr:col>22</xdr:col>
      <xdr:colOff>479264</xdr:colOff>
      <xdr:row>143</xdr:row>
      <xdr:rowOff>156885</xdr:rowOff>
    </xdr:to>
    <xdr:graphicFrame macro="">
      <xdr:nvGraphicFramePr>
        <xdr:cNvPr id="18" name="Chart 2">
          <a:extLst>
            <a:ext uri="{FF2B5EF4-FFF2-40B4-BE49-F238E27FC236}">
              <a16:creationId xmlns:a16="http://schemas.microsoft.com/office/drawing/2014/main" id="{EA6336B5-A45D-4FFB-9000-64899BB5E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75641</xdr:colOff>
      <xdr:row>145</xdr:row>
      <xdr:rowOff>91049</xdr:rowOff>
    </xdr:from>
    <xdr:to>
      <xdr:col>10</xdr:col>
      <xdr:colOff>277762</xdr:colOff>
      <xdr:row>166</xdr:row>
      <xdr:rowOff>23814</xdr:rowOff>
    </xdr:to>
    <xdr:graphicFrame macro="">
      <xdr:nvGraphicFramePr>
        <xdr:cNvPr id="19" name="Chart 2">
          <a:extLst>
            <a:ext uri="{FF2B5EF4-FFF2-40B4-BE49-F238E27FC236}">
              <a16:creationId xmlns:a16="http://schemas.microsoft.com/office/drawing/2014/main" id="{C535C8F0-557C-4E73-A4F2-767BD10B21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11</xdr:col>
      <xdr:colOff>378200</xdr:colOff>
      <xdr:row>145</xdr:row>
      <xdr:rowOff>113460</xdr:rowOff>
    </xdr:from>
    <xdr:to>
      <xdr:col>22</xdr:col>
      <xdr:colOff>444247</xdr:colOff>
      <xdr:row>166</xdr:row>
      <xdr:rowOff>68637</xdr:rowOff>
    </xdr:to>
    <xdr:graphicFrame macro="">
      <xdr:nvGraphicFramePr>
        <xdr:cNvPr id="20" name="Chart 2">
          <a:extLst>
            <a:ext uri="{FF2B5EF4-FFF2-40B4-BE49-F238E27FC236}">
              <a16:creationId xmlns:a16="http://schemas.microsoft.com/office/drawing/2014/main" id="{DCEA5849-6D1B-49AC-87AB-5A7440A3A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114300</xdr:colOff>
      <xdr:row>10</xdr:row>
      <xdr:rowOff>19050</xdr:rowOff>
    </xdr:from>
    <xdr:to>
      <xdr:col>11</xdr:col>
      <xdr:colOff>504825</xdr:colOff>
      <xdr:row>13</xdr:row>
      <xdr:rowOff>161925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A16F0233-250E-43AE-9D6E-A8D76B1AEACB}"/>
            </a:ext>
          </a:extLst>
        </xdr:cNvPr>
        <xdr:cNvSpPr/>
      </xdr:nvSpPr>
      <xdr:spPr>
        <a:xfrm>
          <a:off x="6505575" y="2095500"/>
          <a:ext cx="390525" cy="714375"/>
        </a:xfrm>
        <a:prstGeom prst="rightArrow">
          <a:avLst/>
        </a:prstGeom>
        <a:solidFill>
          <a:srgbClr val="FF99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114300</xdr:colOff>
      <xdr:row>28</xdr:row>
      <xdr:rowOff>114300</xdr:rowOff>
    </xdr:from>
    <xdr:to>
      <xdr:col>11</xdr:col>
      <xdr:colOff>504825</xdr:colOff>
      <xdr:row>32</xdr:row>
      <xdr:rowOff>66675</xdr:rowOff>
    </xdr:to>
    <xdr:sp macro="" textlink="">
      <xdr:nvSpPr>
        <xdr:cNvPr id="4" name="矢印: 右 3">
          <a:extLst>
            <a:ext uri="{FF2B5EF4-FFF2-40B4-BE49-F238E27FC236}">
              <a16:creationId xmlns:a16="http://schemas.microsoft.com/office/drawing/2014/main" id="{B0FDDAF0-CE65-4467-A65B-B352FD7BC909}"/>
            </a:ext>
          </a:extLst>
        </xdr:cNvPr>
        <xdr:cNvSpPr/>
      </xdr:nvSpPr>
      <xdr:spPr>
        <a:xfrm>
          <a:off x="6505575" y="5619750"/>
          <a:ext cx="390525" cy="714375"/>
        </a:xfrm>
        <a:prstGeom prst="rightArrow">
          <a:avLst/>
        </a:prstGeom>
        <a:solidFill>
          <a:srgbClr val="FF99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142875</xdr:colOff>
      <xdr:row>46</xdr:row>
      <xdr:rowOff>28575</xdr:rowOff>
    </xdr:from>
    <xdr:to>
      <xdr:col>11</xdr:col>
      <xdr:colOff>533400</xdr:colOff>
      <xdr:row>49</xdr:row>
      <xdr:rowOff>171450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6461C7BA-720F-4BC2-9B71-1AB0E6293820}"/>
            </a:ext>
          </a:extLst>
        </xdr:cNvPr>
        <xdr:cNvSpPr/>
      </xdr:nvSpPr>
      <xdr:spPr>
        <a:xfrm>
          <a:off x="6534150" y="8963025"/>
          <a:ext cx="390525" cy="714375"/>
        </a:xfrm>
        <a:prstGeom prst="rightArrow">
          <a:avLst/>
        </a:prstGeom>
        <a:solidFill>
          <a:srgbClr val="FF99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95250</xdr:colOff>
      <xdr:row>63</xdr:row>
      <xdr:rowOff>76200</xdr:rowOff>
    </xdr:from>
    <xdr:to>
      <xdr:col>11</xdr:col>
      <xdr:colOff>485775</xdr:colOff>
      <xdr:row>65</xdr:row>
      <xdr:rowOff>219075</xdr:rowOff>
    </xdr:to>
    <xdr:sp macro="" textlink="">
      <xdr:nvSpPr>
        <xdr:cNvPr id="21" name="矢印: 右 20">
          <a:extLst>
            <a:ext uri="{FF2B5EF4-FFF2-40B4-BE49-F238E27FC236}">
              <a16:creationId xmlns:a16="http://schemas.microsoft.com/office/drawing/2014/main" id="{5DB3C639-AB72-431B-A543-C844EC770547}"/>
            </a:ext>
          </a:extLst>
        </xdr:cNvPr>
        <xdr:cNvSpPr/>
      </xdr:nvSpPr>
      <xdr:spPr>
        <a:xfrm>
          <a:off x="6486525" y="12677775"/>
          <a:ext cx="390525" cy="714375"/>
        </a:xfrm>
        <a:prstGeom prst="rightArrow">
          <a:avLst/>
        </a:prstGeom>
        <a:solidFill>
          <a:srgbClr val="FF99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85725</xdr:colOff>
      <xdr:row>77</xdr:row>
      <xdr:rowOff>152400</xdr:rowOff>
    </xdr:from>
    <xdr:to>
      <xdr:col>11</xdr:col>
      <xdr:colOff>476250</xdr:colOff>
      <xdr:row>82</xdr:row>
      <xdr:rowOff>9525</xdr:rowOff>
    </xdr:to>
    <xdr:sp macro="" textlink="">
      <xdr:nvSpPr>
        <xdr:cNvPr id="22" name="矢印: 右 21">
          <a:extLst>
            <a:ext uri="{FF2B5EF4-FFF2-40B4-BE49-F238E27FC236}">
              <a16:creationId xmlns:a16="http://schemas.microsoft.com/office/drawing/2014/main" id="{2F074D9D-ECF4-4FFB-B3C3-195DAFFF627F}"/>
            </a:ext>
          </a:extLst>
        </xdr:cNvPr>
        <xdr:cNvSpPr/>
      </xdr:nvSpPr>
      <xdr:spPr>
        <a:xfrm>
          <a:off x="6477000" y="16640175"/>
          <a:ext cx="390525" cy="714375"/>
        </a:xfrm>
        <a:prstGeom prst="rightArrow">
          <a:avLst/>
        </a:prstGeom>
        <a:solidFill>
          <a:srgbClr val="FF99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47625</xdr:colOff>
      <xdr:row>105</xdr:row>
      <xdr:rowOff>66675</xdr:rowOff>
    </xdr:from>
    <xdr:to>
      <xdr:col>11</xdr:col>
      <xdr:colOff>438150</xdr:colOff>
      <xdr:row>109</xdr:row>
      <xdr:rowOff>95250</xdr:rowOff>
    </xdr:to>
    <xdr:sp macro="" textlink="">
      <xdr:nvSpPr>
        <xdr:cNvPr id="23" name="矢印: 右 22">
          <a:extLst>
            <a:ext uri="{FF2B5EF4-FFF2-40B4-BE49-F238E27FC236}">
              <a16:creationId xmlns:a16="http://schemas.microsoft.com/office/drawing/2014/main" id="{51549A7E-A416-4A6E-A572-8506F8941D0A}"/>
            </a:ext>
          </a:extLst>
        </xdr:cNvPr>
        <xdr:cNvSpPr/>
      </xdr:nvSpPr>
      <xdr:spPr>
        <a:xfrm>
          <a:off x="6438900" y="21355050"/>
          <a:ext cx="390525" cy="714375"/>
        </a:xfrm>
        <a:prstGeom prst="rightArrow">
          <a:avLst/>
        </a:prstGeom>
        <a:solidFill>
          <a:srgbClr val="FF99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66675</xdr:colOff>
      <xdr:row>129</xdr:row>
      <xdr:rowOff>161925</xdr:rowOff>
    </xdr:from>
    <xdr:to>
      <xdr:col>11</xdr:col>
      <xdr:colOff>457200</xdr:colOff>
      <xdr:row>134</xdr:row>
      <xdr:rowOff>19050</xdr:rowOff>
    </xdr:to>
    <xdr:sp macro="" textlink="">
      <xdr:nvSpPr>
        <xdr:cNvPr id="24" name="矢印: 右 23">
          <a:extLst>
            <a:ext uri="{FF2B5EF4-FFF2-40B4-BE49-F238E27FC236}">
              <a16:creationId xmlns:a16="http://schemas.microsoft.com/office/drawing/2014/main" id="{E994D287-37B9-4B6C-867E-545B14C1ECA0}"/>
            </a:ext>
          </a:extLst>
        </xdr:cNvPr>
        <xdr:cNvSpPr/>
      </xdr:nvSpPr>
      <xdr:spPr>
        <a:xfrm>
          <a:off x="6457950" y="25565100"/>
          <a:ext cx="390525" cy="714375"/>
        </a:xfrm>
        <a:prstGeom prst="rightArrow">
          <a:avLst/>
        </a:prstGeom>
        <a:solidFill>
          <a:srgbClr val="FF99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38100</xdr:colOff>
      <xdr:row>154</xdr:row>
      <xdr:rowOff>9525</xdr:rowOff>
    </xdr:from>
    <xdr:to>
      <xdr:col>11</xdr:col>
      <xdr:colOff>428625</xdr:colOff>
      <xdr:row>158</xdr:row>
      <xdr:rowOff>38100</xdr:rowOff>
    </xdr:to>
    <xdr:sp macro="" textlink="">
      <xdr:nvSpPr>
        <xdr:cNvPr id="25" name="矢印: 右 24">
          <a:extLst>
            <a:ext uri="{FF2B5EF4-FFF2-40B4-BE49-F238E27FC236}">
              <a16:creationId xmlns:a16="http://schemas.microsoft.com/office/drawing/2014/main" id="{6EACDF6F-927D-48BF-9786-C4D86B8C5047}"/>
            </a:ext>
          </a:extLst>
        </xdr:cNvPr>
        <xdr:cNvSpPr/>
      </xdr:nvSpPr>
      <xdr:spPr>
        <a:xfrm>
          <a:off x="6429375" y="29698950"/>
          <a:ext cx="390525" cy="714375"/>
        </a:xfrm>
        <a:prstGeom prst="rightArrow">
          <a:avLst/>
        </a:prstGeom>
        <a:solidFill>
          <a:srgbClr val="FF99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28"/>
  <sheetViews>
    <sheetView showGridLines="0" zoomScaleNormal="100" zoomScaleSheetLayoutView="85" workbookViewId="0">
      <selection activeCell="J29" sqref="J29"/>
    </sheetView>
  </sheetViews>
  <sheetFormatPr defaultColWidth="8.6640625" defaultRowHeight="12.6" x14ac:dyDescent="0.15"/>
  <cols>
    <col min="1" max="16384" width="8.6640625" style="3"/>
  </cols>
  <sheetData>
    <row r="1" spans="1:10" ht="22.5" customHeight="1" x14ac:dyDescent="0.15">
      <c r="A1" s="95" t="s">
        <v>163</v>
      </c>
      <c r="B1" s="95"/>
      <c r="C1" s="95"/>
      <c r="D1" s="95"/>
      <c r="E1" s="95"/>
      <c r="F1" s="95"/>
      <c r="G1" s="95"/>
      <c r="H1" s="96"/>
      <c r="I1" s="96"/>
      <c r="J1" s="96"/>
    </row>
    <row r="2" spans="1:10" ht="17.25" customHeight="1" x14ac:dyDescent="0.2">
      <c r="A2" s="97"/>
      <c r="B2" s="97"/>
      <c r="C2" s="15"/>
      <c r="D2" s="15"/>
      <c r="E2" s="15"/>
      <c r="F2" s="15"/>
      <c r="G2" s="15"/>
      <c r="H2" s="15"/>
      <c r="I2" s="15"/>
      <c r="J2" s="15"/>
    </row>
    <row r="3" spans="1:10" ht="15" customHeight="1" x14ac:dyDescent="0.15">
      <c r="A3" s="15" t="s">
        <v>121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15" customHeight="1" x14ac:dyDescent="0.15">
      <c r="A4" s="15"/>
      <c r="B4" s="15"/>
      <c r="C4" s="15"/>
      <c r="D4" s="15"/>
      <c r="E4" s="15"/>
      <c r="F4" s="15"/>
      <c r="G4" s="15"/>
      <c r="H4" s="15"/>
      <c r="I4" s="15"/>
      <c r="J4" s="15"/>
    </row>
    <row r="5" spans="1:10" ht="18.75" customHeight="1" x14ac:dyDescent="0.45">
      <c r="A5" s="98" t="s">
        <v>125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ht="18.75" customHeight="1" x14ac:dyDescent="0.15">
      <c r="A6" s="15" t="s">
        <v>116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ht="18.75" customHeight="1" x14ac:dyDescent="0.15">
      <c r="A7" s="15" t="s">
        <v>117</v>
      </c>
      <c r="B7" s="15"/>
      <c r="C7" s="15"/>
      <c r="D7" s="15"/>
      <c r="E7" s="15"/>
      <c r="F7" s="15"/>
      <c r="G7" s="15"/>
      <c r="H7" s="15"/>
      <c r="I7" s="15"/>
      <c r="J7" s="15"/>
    </row>
    <row r="8" spans="1:10" ht="18.75" customHeight="1" x14ac:dyDescent="0.15">
      <c r="A8" s="15"/>
      <c r="B8" s="99" t="s">
        <v>118</v>
      </c>
      <c r="C8" s="15"/>
      <c r="D8" s="15"/>
      <c r="E8" s="15"/>
      <c r="F8" s="15"/>
      <c r="G8" s="15"/>
      <c r="H8" s="15"/>
      <c r="I8" s="15"/>
      <c r="J8" s="15"/>
    </row>
    <row r="9" spans="1:10" ht="18.75" customHeight="1" x14ac:dyDescent="0.15">
      <c r="A9" s="99" t="s">
        <v>162</v>
      </c>
      <c r="B9" s="15"/>
      <c r="C9" s="15"/>
      <c r="D9" s="15"/>
      <c r="E9" s="15"/>
      <c r="F9" s="15"/>
      <c r="G9" s="15"/>
      <c r="H9" s="15"/>
      <c r="I9" s="15"/>
      <c r="J9" s="15"/>
    </row>
    <row r="10" spans="1:10" ht="18.75" customHeight="1" x14ac:dyDescent="0.15">
      <c r="A10" s="15"/>
      <c r="B10" s="15"/>
      <c r="C10" s="15"/>
      <c r="D10" s="15"/>
      <c r="E10" s="15"/>
      <c r="F10" s="15"/>
      <c r="G10" s="15"/>
      <c r="H10" s="15"/>
      <c r="I10" s="15"/>
      <c r="J10" s="15"/>
    </row>
    <row r="11" spans="1:10" ht="18.75" customHeight="1" x14ac:dyDescent="0.45">
      <c r="A11" s="98" t="s">
        <v>124</v>
      </c>
      <c r="B11" s="15"/>
      <c r="C11" s="15"/>
      <c r="D11" s="15"/>
      <c r="E11" s="15"/>
      <c r="F11" s="15"/>
      <c r="G11" s="15"/>
      <c r="H11" s="15"/>
      <c r="I11" s="15"/>
      <c r="J11" s="15"/>
    </row>
    <row r="12" spans="1:10" ht="18.75" customHeight="1" x14ac:dyDescent="0.15">
      <c r="A12" s="15" t="s">
        <v>0</v>
      </c>
      <c r="B12" s="15"/>
      <c r="C12" s="15"/>
      <c r="D12" s="15"/>
      <c r="E12" s="15"/>
      <c r="F12" s="15"/>
      <c r="G12" s="15"/>
      <c r="H12" s="15"/>
      <c r="I12" s="15"/>
      <c r="J12" s="15"/>
    </row>
    <row r="13" spans="1:10" ht="18.75" customHeight="1" x14ac:dyDescent="0.15">
      <c r="A13" s="15" t="s">
        <v>119</v>
      </c>
      <c r="B13" s="15"/>
      <c r="C13" s="15"/>
      <c r="D13" s="15"/>
      <c r="E13" s="15"/>
      <c r="F13" s="15"/>
      <c r="G13" s="15"/>
      <c r="H13" s="15"/>
      <c r="I13" s="15"/>
      <c r="J13" s="15"/>
    </row>
    <row r="14" spans="1:10" ht="18.75" customHeight="1" x14ac:dyDescent="0.15">
      <c r="A14" s="15"/>
      <c r="B14" s="99" t="s">
        <v>120</v>
      </c>
      <c r="C14" s="15"/>
      <c r="D14" s="15"/>
      <c r="E14" s="15"/>
      <c r="F14" s="15"/>
      <c r="G14" s="15"/>
      <c r="H14" s="15"/>
      <c r="I14" s="15"/>
      <c r="J14" s="15"/>
    </row>
    <row r="15" spans="1:10" ht="18.75" customHeight="1" x14ac:dyDescent="0.15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6" spans="1:10" ht="18.75" customHeight="1" x14ac:dyDescent="0.45">
      <c r="A16" s="98" t="s">
        <v>123</v>
      </c>
      <c r="B16" s="15"/>
      <c r="C16" s="15"/>
      <c r="D16" s="15"/>
      <c r="E16" s="15"/>
      <c r="F16" s="15"/>
      <c r="G16" s="15"/>
      <c r="H16" s="15"/>
      <c r="I16" s="15"/>
      <c r="J16" s="15"/>
    </row>
    <row r="17" spans="1:10" ht="18.75" customHeight="1" x14ac:dyDescent="0.15">
      <c r="A17" s="15" t="s">
        <v>1</v>
      </c>
      <c r="B17" s="15"/>
      <c r="C17" s="15"/>
      <c r="D17" s="15"/>
      <c r="E17" s="15"/>
      <c r="F17" s="15"/>
      <c r="G17" s="15"/>
      <c r="H17" s="15"/>
      <c r="I17" s="15"/>
      <c r="J17" s="15"/>
    </row>
    <row r="18" spans="1:10" ht="18.75" customHeight="1" x14ac:dyDescent="0.15">
      <c r="A18" s="15"/>
      <c r="B18" s="15"/>
      <c r="C18" s="15"/>
      <c r="D18" s="15"/>
      <c r="E18" s="15"/>
      <c r="F18" s="15"/>
      <c r="G18" s="15"/>
      <c r="H18" s="15"/>
      <c r="I18" s="15"/>
      <c r="J18" s="15"/>
    </row>
    <row r="19" spans="1:10" ht="18.75" customHeight="1" x14ac:dyDescent="0.45">
      <c r="A19" s="98" t="s">
        <v>126</v>
      </c>
      <c r="B19" s="15"/>
      <c r="C19" s="15"/>
      <c r="D19" s="15"/>
      <c r="E19" s="15"/>
      <c r="F19" s="15"/>
      <c r="G19" s="15"/>
      <c r="H19" s="15"/>
      <c r="I19" s="15"/>
      <c r="J19" s="15"/>
    </row>
    <row r="20" spans="1:10" ht="18.75" customHeight="1" x14ac:dyDescent="0.15">
      <c r="A20" s="15" t="s">
        <v>122</v>
      </c>
      <c r="B20" s="15"/>
      <c r="C20" s="15"/>
      <c r="D20" s="15"/>
      <c r="E20" s="15"/>
      <c r="F20" s="15"/>
      <c r="G20" s="15"/>
      <c r="H20" s="15"/>
      <c r="I20" s="15"/>
      <c r="J20" s="15"/>
    </row>
    <row r="21" spans="1:10" ht="18.75" customHeight="1" x14ac:dyDescent="0.15">
      <c r="A21" s="15"/>
      <c r="B21" s="15"/>
      <c r="C21" s="15"/>
      <c r="D21" s="15"/>
      <c r="E21" s="15"/>
      <c r="F21" s="15"/>
      <c r="G21" s="15"/>
      <c r="H21" s="15"/>
      <c r="I21" s="15"/>
      <c r="J21" s="15"/>
    </row>
    <row r="22" spans="1:10" ht="18.75" customHeight="1" x14ac:dyDescent="0.45">
      <c r="A22" s="98" t="s">
        <v>128</v>
      </c>
      <c r="B22" s="15"/>
      <c r="C22" s="15"/>
      <c r="D22" s="15"/>
      <c r="E22" s="15"/>
      <c r="F22" s="15"/>
      <c r="G22" s="15"/>
      <c r="H22" s="15"/>
      <c r="I22" s="15"/>
      <c r="J22" s="15"/>
    </row>
    <row r="23" spans="1:10" ht="18.75" customHeight="1" x14ac:dyDescent="0.15">
      <c r="A23" s="15" t="s">
        <v>2</v>
      </c>
      <c r="B23" s="15"/>
      <c r="C23" s="15"/>
      <c r="D23" s="15"/>
      <c r="E23" s="15"/>
      <c r="F23" s="15"/>
      <c r="G23" s="15"/>
      <c r="H23" s="15"/>
      <c r="I23" s="15"/>
      <c r="J23" s="15"/>
    </row>
    <row r="24" spans="1:10" ht="18.75" customHeight="1" x14ac:dyDescent="0.15">
      <c r="A24" s="15"/>
      <c r="B24" s="15"/>
      <c r="C24" s="15"/>
      <c r="D24" s="15"/>
      <c r="E24" s="15"/>
      <c r="F24" s="15"/>
      <c r="G24" s="15"/>
      <c r="H24" s="15"/>
      <c r="I24" s="15"/>
      <c r="J24" s="15"/>
    </row>
    <row r="25" spans="1:10" ht="18.75" customHeight="1" x14ac:dyDescent="0.45">
      <c r="A25" s="98" t="s">
        <v>127</v>
      </c>
      <c r="B25" s="15"/>
      <c r="C25" s="15"/>
      <c r="D25" s="15"/>
      <c r="E25" s="15"/>
      <c r="F25" s="15"/>
      <c r="G25" s="15"/>
      <c r="H25" s="15"/>
      <c r="I25" s="15"/>
      <c r="J25" s="15"/>
    </row>
    <row r="26" spans="1:10" ht="18.75" customHeight="1" x14ac:dyDescent="0.15">
      <c r="A26" s="15" t="s">
        <v>3</v>
      </c>
      <c r="B26" s="15"/>
      <c r="C26" s="15"/>
      <c r="D26" s="15"/>
      <c r="E26" s="15"/>
      <c r="F26" s="15"/>
      <c r="G26" s="15"/>
      <c r="H26" s="15"/>
      <c r="I26" s="15"/>
      <c r="J26" s="15"/>
    </row>
    <row r="27" spans="1:10" ht="15" customHeight="1" x14ac:dyDescent="0.15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pans="1:10" x14ac:dyDescent="0.15">
      <c r="A28" s="15"/>
      <c r="B28" s="15"/>
      <c r="C28" s="15"/>
      <c r="D28" s="15"/>
      <c r="E28" s="15"/>
      <c r="F28" s="15"/>
      <c r="G28" s="15"/>
      <c r="H28" s="15"/>
      <c r="I28" s="15"/>
      <c r="J28" s="15"/>
    </row>
  </sheetData>
  <sheetProtection sheet="1" objects="1" scenarios="1"/>
  <phoneticPr fontId="3"/>
  <pageMargins left="0.75" right="0.75" top="1" bottom="1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M70"/>
  <sheetViews>
    <sheetView showGridLines="0" tabSelected="1" zoomScale="85" zoomScaleNormal="85" workbookViewId="0">
      <selection activeCell="B9" sqref="B9"/>
    </sheetView>
  </sheetViews>
  <sheetFormatPr defaultColWidth="8.6640625" defaultRowHeight="12.6" x14ac:dyDescent="0.15"/>
  <cols>
    <col min="1" max="1" width="12.109375" style="3" customWidth="1"/>
    <col min="2" max="2" width="25.88671875" style="3" customWidth="1"/>
    <col min="3" max="8" width="9.109375" style="3" customWidth="1"/>
    <col min="9" max="10" width="8.6640625" style="3"/>
    <col min="11" max="11" width="27.33203125" style="3" customWidth="1"/>
    <col min="12" max="12" width="8.88671875" style="3" customWidth="1"/>
    <col min="13" max="16384" width="8.6640625" style="3"/>
  </cols>
  <sheetData>
    <row r="1" spans="1:13" ht="25.5" customHeight="1" x14ac:dyDescent="0.15">
      <c r="A1" s="6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6.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7" t="s">
        <v>5</v>
      </c>
    </row>
    <row r="3" spans="1:13" s="18" customFormat="1" ht="18" customHeight="1" x14ac:dyDescent="0.3">
      <c r="A3" s="17" t="s">
        <v>6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3" s="18" customFormat="1" ht="18" customHeight="1" x14ac:dyDescent="0.3">
      <c r="A4" s="4" t="s">
        <v>129</v>
      </c>
      <c r="B4" s="4"/>
      <c r="C4" s="4"/>
      <c r="D4" s="4"/>
      <c r="E4" s="4"/>
      <c r="F4" s="4"/>
      <c r="G4" s="4"/>
      <c r="H4" s="4"/>
      <c r="I4" s="4"/>
      <c r="J4" s="31" t="s">
        <v>7</v>
      </c>
      <c r="K4" s="4"/>
    </row>
    <row r="5" spans="1:13" s="18" customFormat="1" ht="18" customHeight="1" x14ac:dyDescent="0.3">
      <c r="A5" s="4" t="s">
        <v>132</v>
      </c>
      <c r="B5" s="4"/>
      <c r="C5" s="4"/>
      <c r="D5" s="4"/>
      <c r="E5" s="4"/>
      <c r="F5" s="4"/>
      <c r="G5" s="4"/>
      <c r="H5" s="4"/>
      <c r="I5" s="4"/>
      <c r="J5" s="19" t="s">
        <v>148</v>
      </c>
      <c r="K5" s="4"/>
    </row>
    <row r="6" spans="1:13" s="18" customFormat="1" ht="18" customHeight="1" x14ac:dyDescent="0.3">
      <c r="A6" s="4" t="s">
        <v>133</v>
      </c>
      <c r="B6" s="4"/>
      <c r="C6" s="4"/>
      <c r="D6" s="4"/>
      <c r="E6" s="4"/>
      <c r="F6" s="4"/>
      <c r="G6" s="4"/>
      <c r="H6" s="4"/>
      <c r="I6" s="4"/>
      <c r="J6" s="20" t="s">
        <v>149</v>
      </c>
      <c r="K6" s="4"/>
    </row>
    <row r="7" spans="1:13" s="18" customFormat="1" ht="18" customHeight="1" x14ac:dyDescent="0.3">
      <c r="A7" s="4" t="s">
        <v>134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spans="1:13" ht="15" customHeight="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3" ht="42.75" customHeight="1" x14ac:dyDescent="0.15">
      <c r="A9" s="9" t="s">
        <v>8</v>
      </c>
      <c r="B9" s="32" t="s">
        <v>167</v>
      </c>
      <c r="C9" s="33" t="s">
        <v>166</v>
      </c>
      <c r="D9" s="93"/>
      <c r="E9" s="8" t="s">
        <v>9</v>
      </c>
      <c r="F9" s="93"/>
      <c r="G9" s="8" t="s">
        <v>9</v>
      </c>
      <c r="H9" s="93"/>
      <c r="I9" s="8" t="s">
        <v>9</v>
      </c>
      <c r="J9" s="93"/>
      <c r="K9" s="18" t="s">
        <v>150</v>
      </c>
    </row>
    <row r="10" spans="1:13" ht="25.5" customHeight="1" x14ac:dyDescent="0.15">
      <c r="A10" s="2"/>
      <c r="B10" s="94" t="s">
        <v>165</v>
      </c>
      <c r="C10" s="2"/>
      <c r="D10" s="2"/>
      <c r="E10" s="2"/>
      <c r="F10" s="2"/>
      <c r="G10" s="2"/>
      <c r="H10" s="2"/>
      <c r="I10" s="2"/>
      <c r="J10" s="2"/>
      <c r="K10" s="10" t="s">
        <v>115</v>
      </c>
    </row>
    <row r="11" spans="1:13" ht="15" customHeight="1" x14ac:dyDescent="0.15">
      <c r="A11" s="5" t="s">
        <v>10</v>
      </c>
      <c r="B11" s="5" t="s">
        <v>11</v>
      </c>
      <c r="C11" s="11" t="s">
        <v>135</v>
      </c>
      <c r="D11" s="11" t="s">
        <v>136</v>
      </c>
      <c r="E11" s="11" t="s">
        <v>137</v>
      </c>
      <c r="F11" s="12" t="s">
        <v>12</v>
      </c>
      <c r="G11" s="12" t="s">
        <v>13</v>
      </c>
      <c r="H11" s="12" t="s">
        <v>14</v>
      </c>
      <c r="I11" s="13" t="s">
        <v>15</v>
      </c>
      <c r="J11" s="13" t="s">
        <v>16</v>
      </c>
      <c r="K11" s="5" t="s">
        <v>17</v>
      </c>
      <c r="L11" s="21" t="s">
        <v>138</v>
      </c>
      <c r="M11" s="21" t="s">
        <v>18</v>
      </c>
    </row>
    <row r="12" spans="1:13" ht="15" customHeight="1" x14ac:dyDescent="0.15">
      <c r="A12" s="22" t="s">
        <v>19</v>
      </c>
      <c r="B12" s="22" t="s">
        <v>20</v>
      </c>
      <c r="C12" s="87"/>
      <c r="D12" s="87"/>
      <c r="E12" s="87"/>
      <c r="F12" s="88"/>
      <c r="G12" s="88"/>
      <c r="H12" s="88"/>
      <c r="I12" s="23" t="str">
        <f>IF(AND(F12&lt;&gt;"",C12&lt;&gt;""),F12-C12,"")</f>
        <v/>
      </c>
      <c r="J12" s="23" t="str">
        <f t="shared" ref="J12:J47" si="0">IF(AND(G12&lt;&gt;"",D12&lt;&gt;""),G12-D12,"")</f>
        <v/>
      </c>
      <c r="K12" s="24"/>
      <c r="L12" s="3" t="str">
        <f t="shared" ref="L12:L25" si="1">IF(OR(C12&lt;&gt;"",D12&lt;&gt;"",E12&lt;&gt;""),C12+D12+E12,"")</f>
        <v/>
      </c>
      <c r="M12" s="3" t="str">
        <f t="shared" ref="M12:M25" si="2">IF(OR(F12&lt;&gt;"",G12&lt;&gt;"",H12&lt;&gt;""),F12+G12+H12,"")</f>
        <v/>
      </c>
    </row>
    <row r="13" spans="1:13" ht="15" customHeight="1" x14ac:dyDescent="0.15">
      <c r="A13" s="22"/>
      <c r="B13" s="22" t="s">
        <v>21</v>
      </c>
      <c r="C13" s="87"/>
      <c r="D13" s="87"/>
      <c r="E13" s="87"/>
      <c r="F13" s="88"/>
      <c r="G13" s="88"/>
      <c r="H13" s="88"/>
      <c r="I13" s="23" t="str">
        <f t="shared" ref="I13:I47" si="3">IF(AND(F13&lt;&gt;"",C13&lt;&gt;""),F13-C13,"")</f>
        <v/>
      </c>
      <c r="J13" s="23" t="str">
        <f t="shared" si="0"/>
        <v/>
      </c>
      <c r="K13" s="24"/>
      <c r="L13" s="3" t="str">
        <f t="shared" si="1"/>
        <v/>
      </c>
      <c r="M13" s="3" t="str">
        <f t="shared" si="2"/>
        <v/>
      </c>
    </row>
    <row r="14" spans="1:13" ht="15" customHeight="1" x14ac:dyDescent="0.15">
      <c r="A14" s="22"/>
      <c r="B14" s="22" t="s">
        <v>22</v>
      </c>
      <c r="C14" s="87"/>
      <c r="D14" s="87"/>
      <c r="E14" s="87"/>
      <c r="F14" s="88"/>
      <c r="G14" s="88"/>
      <c r="H14" s="88"/>
      <c r="I14" s="23" t="str">
        <f t="shared" si="3"/>
        <v/>
      </c>
      <c r="J14" s="23" t="str">
        <f t="shared" si="0"/>
        <v/>
      </c>
      <c r="K14" s="24"/>
      <c r="L14" s="3" t="str">
        <f t="shared" si="1"/>
        <v/>
      </c>
      <c r="M14" s="3" t="str">
        <f t="shared" si="2"/>
        <v/>
      </c>
    </row>
    <row r="15" spans="1:13" ht="15" customHeight="1" x14ac:dyDescent="0.15">
      <c r="A15" s="22"/>
      <c r="B15" s="22" t="s">
        <v>23</v>
      </c>
      <c r="C15" s="87"/>
      <c r="D15" s="87"/>
      <c r="E15" s="87"/>
      <c r="F15" s="88"/>
      <c r="G15" s="88"/>
      <c r="H15" s="88"/>
      <c r="I15" s="23" t="str">
        <f t="shared" si="3"/>
        <v/>
      </c>
      <c r="J15" s="23" t="str">
        <f t="shared" si="0"/>
        <v/>
      </c>
      <c r="K15" s="24"/>
      <c r="L15" s="3" t="str">
        <f t="shared" si="1"/>
        <v/>
      </c>
      <c r="M15" s="3" t="str">
        <f t="shared" si="2"/>
        <v/>
      </c>
    </row>
    <row r="16" spans="1:13" ht="15" customHeight="1" x14ac:dyDescent="0.15">
      <c r="A16" s="22"/>
      <c r="B16" s="22" t="s">
        <v>24</v>
      </c>
      <c r="C16" s="87"/>
      <c r="D16" s="87"/>
      <c r="E16" s="87"/>
      <c r="F16" s="88"/>
      <c r="G16" s="88"/>
      <c r="H16" s="88"/>
      <c r="I16" s="23" t="str">
        <f t="shared" si="3"/>
        <v/>
      </c>
      <c r="J16" s="23" t="str">
        <f t="shared" si="0"/>
        <v/>
      </c>
      <c r="K16" s="24"/>
      <c r="L16" s="3" t="str">
        <f t="shared" si="1"/>
        <v/>
      </c>
      <c r="M16" s="3" t="str">
        <f t="shared" si="2"/>
        <v/>
      </c>
    </row>
    <row r="17" spans="1:13" ht="15" customHeight="1" x14ac:dyDescent="0.15">
      <c r="A17" s="22"/>
      <c r="B17" s="22" t="s">
        <v>25</v>
      </c>
      <c r="C17" s="87"/>
      <c r="D17" s="87"/>
      <c r="E17" s="87"/>
      <c r="F17" s="88"/>
      <c r="G17" s="88"/>
      <c r="H17" s="88"/>
      <c r="I17" s="23"/>
      <c r="J17" s="23" t="str">
        <f t="shared" si="0"/>
        <v/>
      </c>
      <c r="K17" s="24"/>
      <c r="L17" s="3" t="str">
        <f t="shared" si="1"/>
        <v/>
      </c>
      <c r="M17" s="3" t="str">
        <f t="shared" si="2"/>
        <v/>
      </c>
    </row>
    <row r="18" spans="1:13" ht="15" customHeight="1" x14ac:dyDescent="0.15">
      <c r="A18" s="25"/>
      <c r="B18" s="26" t="s">
        <v>159</v>
      </c>
      <c r="C18" s="87"/>
      <c r="D18" s="87"/>
      <c r="E18" s="87"/>
      <c r="F18" s="88"/>
      <c r="G18" s="88"/>
      <c r="H18" s="88"/>
      <c r="I18" s="23" t="str">
        <f t="shared" si="3"/>
        <v/>
      </c>
      <c r="J18" s="23" t="str">
        <f t="shared" si="0"/>
        <v/>
      </c>
      <c r="K18" s="24"/>
      <c r="L18" s="3" t="str">
        <f t="shared" si="1"/>
        <v/>
      </c>
      <c r="M18" s="3" t="str">
        <f t="shared" si="2"/>
        <v/>
      </c>
    </row>
    <row r="19" spans="1:13" ht="15" customHeight="1" x14ac:dyDescent="0.15">
      <c r="A19" s="27" t="s">
        <v>26</v>
      </c>
      <c r="B19" s="27" t="s">
        <v>27</v>
      </c>
      <c r="C19" s="89"/>
      <c r="D19" s="89"/>
      <c r="E19" s="89"/>
      <c r="F19" s="90"/>
      <c r="G19" s="90"/>
      <c r="H19" s="90"/>
      <c r="I19" s="28" t="str">
        <f t="shared" si="3"/>
        <v/>
      </c>
      <c r="J19" s="28" t="str">
        <f t="shared" si="0"/>
        <v/>
      </c>
      <c r="K19" s="29"/>
      <c r="L19" s="3" t="str">
        <f t="shared" si="1"/>
        <v/>
      </c>
      <c r="M19" s="3" t="str">
        <f t="shared" si="2"/>
        <v/>
      </c>
    </row>
    <row r="20" spans="1:13" ht="15" customHeight="1" x14ac:dyDescent="0.15">
      <c r="A20" s="27"/>
      <c r="B20" s="27" t="s">
        <v>28</v>
      </c>
      <c r="C20" s="89"/>
      <c r="D20" s="89"/>
      <c r="E20" s="89"/>
      <c r="F20" s="90"/>
      <c r="G20" s="90"/>
      <c r="H20" s="90"/>
      <c r="I20" s="28" t="str">
        <f t="shared" si="3"/>
        <v/>
      </c>
      <c r="J20" s="28" t="str">
        <f t="shared" si="0"/>
        <v/>
      </c>
      <c r="K20" s="29"/>
      <c r="L20" s="3" t="str">
        <f t="shared" si="1"/>
        <v/>
      </c>
      <c r="M20" s="3" t="str">
        <f t="shared" si="2"/>
        <v/>
      </c>
    </row>
    <row r="21" spans="1:13" ht="15" customHeight="1" x14ac:dyDescent="0.15">
      <c r="A21" s="27"/>
      <c r="B21" s="27" t="s">
        <v>29</v>
      </c>
      <c r="C21" s="89"/>
      <c r="D21" s="89"/>
      <c r="E21" s="89"/>
      <c r="F21" s="90"/>
      <c r="G21" s="90"/>
      <c r="H21" s="90"/>
      <c r="I21" s="28" t="str">
        <f t="shared" si="3"/>
        <v/>
      </c>
      <c r="J21" s="28" t="str">
        <f t="shared" si="0"/>
        <v/>
      </c>
      <c r="K21" s="29"/>
      <c r="L21" s="3" t="str">
        <f t="shared" si="1"/>
        <v/>
      </c>
      <c r="M21" s="3" t="str">
        <f t="shared" si="2"/>
        <v/>
      </c>
    </row>
    <row r="22" spans="1:13" ht="15" customHeight="1" x14ac:dyDescent="0.15">
      <c r="A22" s="27"/>
      <c r="B22" s="27" t="s">
        <v>30</v>
      </c>
      <c r="C22" s="89"/>
      <c r="D22" s="89"/>
      <c r="E22" s="89"/>
      <c r="F22" s="90"/>
      <c r="G22" s="90"/>
      <c r="H22" s="90"/>
      <c r="I22" s="28" t="str">
        <f t="shared" si="3"/>
        <v/>
      </c>
      <c r="J22" s="28" t="str">
        <f t="shared" si="0"/>
        <v/>
      </c>
      <c r="K22" s="29"/>
      <c r="L22" s="3" t="str">
        <f t="shared" si="1"/>
        <v/>
      </c>
      <c r="M22" s="3" t="str">
        <f t="shared" si="2"/>
        <v/>
      </c>
    </row>
    <row r="23" spans="1:13" ht="15" customHeight="1" x14ac:dyDescent="0.15">
      <c r="A23" s="27"/>
      <c r="B23" s="27" t="s">
        <v>31</v>
      </c>
      <c r="C23" s="89"/>
      <c r="D23" s="89"/>
      <c r="E23" s="89"/>
      <c r="F23" s="90"/>
      <c r="G23" s="90"/>
      <c r="H23" s="90"/>
      <c r="I23" s="28" t="str">
        <f t="shared" si="3"/>
        <v/>
      </c>
      <c r="J23" s="28" t="str">
        <f t="shared" si="0"/>
        <v/>
      </c>
      <c r="K23" s="29"/>
      <c r="L23" s="3" t="str">
        <f t="shared" si="1"/>
        <v/>
      </c>
      <c r="M23" s="3" t="str">
        <f t="shared" si="2"/>
        <v/>
      </c>
    </row>
    <row r="24" spans="1:13" ht="15" customHeight="1" x14ac:dyDescent="0.15">
      <c r="A24" s="27"/>
      <c r="B24" s="27" t="s">
        <v>32</v>
      </c>
      <c r="C24" s="89"/>
      <c r="D24" s="89"/>
      <c r="E24" s="89"/>
      <c r="F24" s="90"/>
      <c r="G24" s="90"/>
      <c r="H24" s="90"/>
      <c r="I24" s="28" t="str">
        <f t="shared" si="3"/>
        <v/>
      </c>
      <c r="J24" s="28" t="str">
        <f t="shared" si="0"/>
        <v/>
      </c>
      <c r="K24" s="29"/>
      <c r="L24" s="3" t="str">
        <f t="shared" si="1"/>
        <v/>
      </c>
      <c r="M24" s="3" t="str">
        <f t="shared" si="2"/>
        <v/>
      </c>
    </row>
    <row r="25" spans="1:13" ht="15" customHeight="1" x14ac:dyDescent="0.15">
      <c r="A25" s="27"/>
      <c r="B25" s="27" t="s">
        <v>33</v>
      </c>
      <c r="C25" s="89"/>
      <c r="D25" s="89"/>
      <c r="E25" s="89"/>
      <c r="F25" s="90"/>
      <c r="G25" s="90"/>
      <c r="H25" s="90"/>
      <c r="I25" s="28" t="str">
        <f t="shared" si="3"/>
        <v/>
      </c>
      <c r="J25" s="28" t="str">
        <f t="shared" si="0"/>
        <v/>
      </c>
      <c r="K25" s="29"/>
      <c r="L25" s="3" t="str">
        <f t="shared" si="1"/>
        <v/>
      </c>
      <c r="M25" s="3" t="str">
        <f t="shared" si="2"/>
        <v/>
      </c>
    </row>
    <row r="26" spans="1:13" ht="15" customHeight="1" x14ac:dyDescent="0.15">
      <c r="A26" s="30"/>
      <c r="B26" s="16" t="s">
        <v>160</v>
      </c>
      <c r="C26" s="89"/>
      <c r="D26" s="89"/>
      <c r="E26" s="89"/>
      <c r="F26" s="90"/>
      <c r="G26" s="90"/>
      <c r="H26" s="90"/>
      <c r="I26" s="28" t="str">
        <f t="shared" ref="I26" si="4">IF(AND(F26&lt;&gt;"",C26&lt;&gt;""),F26-C26,"")</f>
        <v/>
      </c>
      <c r="J26" s="28" t="str">
        <f t="shared" ref="J26" si="5">IF(AND(G26&lt;&gt;"",D26&lt;&gt;""),G26-D26,"")</f>
        <v/>
      </c>
      <c r="K26" s="29"/>
      <c r="L26" s="3" t="str">
        <f t="shared" ref="L26:L69" si="6">IF(OR(C26&lt;&gt;"",D26&lt;&gt;"",E26&lt;&gt;""),C26+D26+E26,"")</f>
        <v/>
      </c>
      <c r="M26" s="3" t="str">
        <f t="shared" ref="M26:M69" si="7">IF(OR(F26&lt;&gt;"",G26&lt;&gt;"",H26&lt;&gt;""),F26+G26+H26,"")</f>
        <v/>
      </c>
    </row>
    <row r="27" spans="1:13" ht="15" customHeight="1" x14ac:dyDescent="0.15">
      <c r="A27" s="22" t="s">
        <v>34</v>
      </c>
      <c r="B27" s="22" t="s">
        <v>35</v>
      </c>
      <c r="C27" s="91"/>
      <c r="D27" s="91"/>
      <c r="E27" s="91"/>
      <c r="F27" s="92"/>
      <c r="G27" s="92"/>
      <c r="H27" s="92"/>
      <c r="I27" s="23" t="str">
        <f t="shared" si="3"/>
        <v/>
      </c>
      <c r="J27" s="23" t="str">
        <f t="shared" si="0"/>
        <v/>
      </c>
      <c r="K27" s="24"/>
      <c r="L27" s="3" t="str">
        <f t="shared" si="6"/>
        <v/>
      </c>
      <c r="M27" s="3" t="str">
        <f t="shared" si="7"/>
        <v/>
      </c>
    </row>
    <row r="28" spans="1:13" ht="15" customHeight="1" x14ac:dyDescent="0.15">
      <c r="A28" s="22"/>
      <c r="B28" s="22" t="s">
        <v>36</v>
      </c>
      <c r="C28" s="91"/>
      <c r="D28" s="91"/>
      <c r="E28" s="91"/>
      <c r="F28" s="92"/>
      <c r="G28" s="92"/>
      <c r="H28" s="92"/>
      <c r="I28" s="23" t="str">
        <f t="shared" si="3"/>
        <v/>
      </c>
      <c r="J28" s="23" t="str">
        <f t="shared" si="0"/>
        <v/>
      </c>
      <c r="K28" s="24"/>
      <c r="L28" s="3" t="str">
        <f t="shared" si="6"/>
        <v/>
      </c>
      <c r="M28" s="3" t="str">
        <f t="shared" si="7"/>
        <v/>
      </c>
    </row>
    <row r="29" spans="1:13" ht="15" customHeight="1" x14ac:dyDescent="0.15">
      <c r="A29" s="22"/>
      <c r="B29" s="22" t="s">
        <v>37</v>
      </c>
      <c r="C29" s="91"/>
      <c r="D29" s="91"/>
      <c r="E29" s="91"/>
      <c r="F29" s="92"/>
      <c r="G29" s="92"/>
      <c r="H29" s="92"/>
      <c r="I29" s="23" t="str">
        <f t="shared" si="3"/>
        <v/>
      </c>
      <c r="J29" s="23" t="str">
        <f t="shared" si="0"/>
        <v/>
      </c>
      <c r="K29" s="24"/>
      <c r="L29" s="3" t="str">
        <f t="shared" si="6"/>
        <v/>
      </c>
      <c r="M29" s="3" t="str">
        <f t="shared" si="7"/>
        <v/>
      </c>
    </row>
    <row r="30" spans="1:13" ht="15" customHeight="1" x14ac:dyDescent="0.15">
      <c r="A30" s="22"/>
      <c r="B30" s="22" t="s">
        <v>38</v>
      </c>
      <c r="C30" s="91"/>
      <c r="D30" s="91"/>
      <c r="E30" s="91"/>
      <c r="F30" s="92"/>
      <c r="G30" s="92"/>
      <c r="H30" s="92"/>
      <c r="I30" s="23" t="str">
        <f t="shared" si="3"/>
        <v/>
      </c>
      <c r="J30" s="23" t="str">
        <f t="shared" si="0"/>
        <v/>
      </c>
      <c r="K30" s="24"/>
      <c r="L30" s="3" t="str">
        <f t="shared" si="6"/>
        <v/>
      </c>
      <c r="M30" s="3" t="str">
        <f t="shared" si="7"/>
        <v/>
      </c>
    </row>
    <row r="31" spans="1:13" ht="15" customHeight="1" x14ac:dyDescent="0.15">
      <c r="A31" s="22"/>
      <c r="B31" s="22" t="s">
        <v>39</v>
      </c>
      <c r="C31" s="91"/>
      <c r="D31" s="91"/>
      <c r="E31" s="91"/>
      <c r="F31" s="92"/>
      <c r="G31" s="92"/>
      <c r="H31" s="92"/>
      <c r="I31" s="23" t="str">
        <f t="shared" si="3"/>
        <v/>
      </c>
      <c r="J31" s="23" t="str">
        <f t="shared" si="0"/>
        <v/>
      </c>
      <c r="K31" s="24"/>
      <c r="L31" s="3" t="str">
        <f t="shared" si="6"/>
        <v/>
      </c>
      <c r="M31" s="3" t="str">
        <f t="shared" si="7"/>
        <v/>
      </c>
    </row>
    <row r="32" spans="1:13" ht="15" customHeight="1" x14ac:dyDescent="0.15">
      <c r="A32" s="25"/>
      <c r="B32" s="26" t="s">
        <v>160</v>
      </c>
      <c r="C32" s="91"/>
      <c r="D32" s="91"/>
      <c r="E32" s="91"/>
      <c r="F32" s="92"/>
      <c r="G32" s="92"/>
      <c r="H32" s="92"/>
      <c r="I32" s="23" t="str">
        <f t="shared" ref="I32" si="8">IF(AND(F32&lt;&gt;"",C32&lt;&gt;""),F32-C32,"")</f>
        <v/>
      </c>
      <c r="J32" s="23" t="str">
        <f t="shared" ref="J32" si="9">IF(AND(G32&lt;&gt;"",D32&lt;&gt;""),G32-D32,"")</f>
        <v/>
      </c>
      <c r="K32" s="24"/>
      <c r="L32" s="3" t="str">
        <f t="shared" si="6"/>
        <v/>
      </c>
      <c r="M32" s="3" t="str">
        <f t="shared" si="7"/>
        <v/>
      </c>
    </row>
    <row r="33" spans="1:13" ht="15" customHeight="1" x14ac:dyDescent="0.15">
      <c r="A33" s="27" t="s">
        <v>40</v>
      </c>
      <c r="B33" s="27" t="s">
        <v>41</v>
      </c>
      <c r="C33" s="89"/>
      <c r="D33" s="89"/>
      <c r="E33" s="89"/>
      <c r="F33" s="90"/>
      <c r="G33" s="90"/>
      <c r="H33" s="90"/>
      <c r="I33" s="28" t="str">
        <f t="shared" si="3"/>
        <v/>
      </c>
      <c r="J33" s="28" t="str">
        <f t="shared" si="0"/>
        <v/>
      </c>
      <c r="K33" s="29"/>
      <c r="L33" s="3" t="str">
        <f t="shared" si="6"/>
        <v/>
      </c>
      <c r="M33" s="3" t="str">
        <f t="shared" si="7"/>
        <v/>
      </c>
    </row>
    <row r="34" spans="1:13" ht="15" customHeight="1" x14ac:dyDescent="0.15">
      <c r="A34" s="27"/>
      <c r="B34" s="27" t="s">
        <v>42</v>
      </c>
      <c r="C34" s="89"/>
      <c r="D34" s="89"/>
      <c r="E34" s="89"/>
      <c r="F34" s="90"/>
      <c r="G34" s="90"/>
      <c r="H34" s="90"/>
      <c r="I34" s="28" t="str">
        <f t="shared" si="3"/>
        <v/>
      </c>
      <c r="J34" s="28" t="str">
        <f t="shared" si="0"/>
        <v/>
      </c>
      <c r="K34" s="29"/>
      <c r="L34" s="3" t="str">
        <f t="shared" si="6"/>
        <v/>
      </c>
      <c r="M34" s="3" t="str">
        <f t="shared" si="7"/>
        <v/>
      </c>
    </row>
    <row r="35" spans="1:13" ht="15" customHeight="1" x14ac:dyDescent="0.15">
      <c r="A35" s="27"/>
      <c r="B35" s="27" t="s">
        <v>43</v>
      </c>
      <c r="C35" s="89"/>
      <c r="D35" s="89"/>
      <c r="E35" s="89"/>
      <c r="F35" s="90"/>
      <c r="G35" s="90"/>
      <c r="H35" s="90"/>
      <c r="I35" s="28" t="str">
        <f t="shared" si="3"/>
        <v/>
      </c>
      <c r="J35" s="28" t="str">
        <f t="shared" si="0"/>
        <v/>
      </c>
      <c r="K35" s="29"/>
      <c r="L35" s="3" t="str">
        <f t="shared" si="6"/>
        <v/>
      </c>
      <c r="M35" s="3" t="str">
        <f t="shared" si="7"/>
        <v/>
      </c>
    </row>
    <row r="36" spans="1:13" ht="15" customHeight="1" x14ac:dyDescent="0.15">
      <c r="A36" s="27"/>
      <c r="B36" s="27" t="s">
        <v>44</v>
      </c>
      <c r="C36" s="89"/>
      <c r="D36" s="89"/>
      <c r="E36" s="89"/>
      <c r="F36" s="90"/>
      <c r="G36" s="90"/>
      <c r="H36" s="90"/>
      <c r="I36" s="28" t="str">
        <f t="shared" si="3"/>
        <v/>
      </c>
      <c r="J36" s="28" t="str">
        <f t="shared" si="0"/>
        <v/>
      </c>
      <c r="K36" s="29"/>
      <c r="L36" s="3" t="str">
        <f t="shared" si="6"/>
        <v/>
      </c>
      <c r="M36" s="3" t="str">
        <f t="shared" si="7"/>
        <v/>
      </c>
    </row>
    <row r="37" spans="1:13" ht="15" customHeight="1" x14ac:dyDescent="0.15">
      <c r="A37" s="30"/>
      <c r="B37" s="16" t="s">
        <v>159</v>
      </c>
      <c r="C37" s="89"/>
      <c r="D37" s="89"/>
      <c r="E37" s="89"/>
      <c r="F37" s="90"/>
      <c r="G37" s="90"/>
      <c r="H37" s="90"/>
      <c r="I37" s="28" t="str">
        <f t="shared" ref="I37" si="10">IF(AND(F37&lt;&gt;"",C37&lt;&gt;""),F37-C37,"")</f>
        <v/>
      </c>
      <c r="J37" s="28" t="str">
        <f t="shared" ref="J37" si="11">IF(AND(G37&lt;&gt;"",D37&lt;&gt;""),G37-D37,"")</f>
        <v/>
      </c>
      <c r="K37" s="29"/>
      <c r="L37" s="3" t="str">
        <f t="shared" si="6"/>
        <v/>
      </c>
      <c r="M37" s="3" t="str">
        <f t="shared" si="7"/>
        <v/>
      </c>
    </row>
    <row r="38" spans="1:13" ht="15" customHeight="1" x14ac:dyDescent="0.15">
      <c r="A38" s="22" t="s">
        <v>130</v>
      </c>
      <c r="B38" s="22" t="s">
        <v>46</v>
      </c>
      <c r="C38" s="91"/>
      <c r="D38" s="91"/>
      <c r="E38" s="91"/>
      <c r="F38" s="92"/>
      <c r="G38" s="92"/>
      <c r="H38" s="92"/>
      <c r="I38" s="23" t="str">
        <f t="shared" si="3"/>
        <v/>
      </c>
      <c r="J38" s="23" t="str">
        <f t="shared" si="0"/>
        <v/>
      </c>
      <c r="K38" s="24"/>
      <c r="L38" s="3" t="str">
        <f t="shared" si="6"/>
        <v/>
      </c>
      <c r="M38" s="3" t="str">
        <f t="shared" si="7"/>
        <v/>
      </c>
    </row>
    <row r="39" spans="1:13" ht="15" customHeight="1" x14ac:dyDescent="0.15">
      <c r="A39" s="22" t="s">
        <v>131</v>
      </c>
      <c r="B39" s="22" t="s">
        <v>47</v>
      </c>
      <c r="C39" s="91"/>
      <c r="D39" s="91"/>
      <c r="E39" s="91"/>
      <c r="F39" s="92"/>
      <c r="G39" s="92"/>
      <c r="H39" s="92"/>
      <c r="I39" s="23" t="str">
        <f t="shared" si="3"/>
        <v/>
      </c>
      <c r="J39" s="23" t="str">
        <f t="shared" si="0"/>
        <v/>
      </c>
      <c r="K39" s="24"/>
      <c r="L39" s="3" t="str">
        <f t="shared" si="6"/>
        <v/>
      </c>
      <c r="M39" s="3" t="str">
        <f t="shared" si="7"/>
        <v/>
      </c>
    </row>
    <row r="40" spans="1:13" ht="15" customHeight="1" x14ac:dyDescent="0.15">
      <c r="A40" s="22"/>
      <c r="B40" s="22" t="s">
        <v>48</v>
      </c>
      <c r="C40" s="91"/>
      <c r="D40" s="91"/>
      <c r="E40" s="91"/>
      <c r="F40" s="92"/>
      <c r="G40" s="92"/>
      <c r="H40" s="92"/>
      <c r="I40" s="23" t="str">
        <f t="shared" si="3"/>
        <v/>
      </c>
      <c r="J40" s="23" t="str">
        <f t="shared" si="0"/>
        <v/>
      </c>
      <c r="K40" s="24"/>
      <c r="L40" s="3" t="str">
        <f t="shared" si="6"/>
        <v/>
      </c>
      <c r="M40" s="3" t="str">
        <f t="shared" si="7"/>
        <v/>
      </c>
    </row>
    <row r="41" spans="1:13" ht="15" customHeight="1" x14ac:dyDescent="0.15">
      <c r="A41" s="22"/>
      <c r="B41" s="22" t="s">
        <v>49</v>
      </c>
      <c r="C41" s="91"/>
      <c r="D41" s="91"/>
      <c r="E41" s="91"/>
      <c r="F41" s="92"/>
      <c r="G41" s="92"/>
      <c r="H41" s="92"/>
      <c r="I41" s="23" t="str">
        <f t="shared" si="3"/>
        <v/>
      </c>
      <c r="J41" s="23" t="str">
        <f t="shared" si="0"/>
        <v/>
      </c>
      <c r="K41" s="24"/>
      <c r="L41" s="3" t="str">
        <f t="shared" si="6"/>
        <v/>
      </c>
      <c r="M41" s="3" t="str">
        <f t="shared" si="7"/>
        <v/>
      </c>
    </row>
    <row r="42" spans="1:13" ht="15" customHeight="1" x14ac:dyDescent="0.15">
      <c r="A42" s="22"/>
      <c r="B42" s="22" t="s">
        <v>50</v>
      </c>
      <c r="C42" s="91"/>
      <c r="D42" s="91"/>
      <c r="E42" s="91"/>
      <c r="F42" s="92"/>
      <c r="G42" s="92"/>
      <c r="H42" s="92"/>
      <c r="I42" s="23" t="str">
        <f t="shared" si="3"/>
        <v/>
      </c>
      <c r="J42" s="23" t="str">
        <f t="shared" si="0"/>
        <v/>
      </c>
      <c r="K42" s="24"/>
      <c r="L42" s="3" t="str">
        <f t="shared" si="6"/>
        <v/>
      </c>
      <c r="M42" s="3" t="str">
        <f t="shared" si="7"/>
        <v/>
      </c>
    </row>
    <row r="43" spans="1:13" ht="15" customHeight="1" x14ac:dyDescent="0.15">
      <c r="A43" s="22"/>
      <c r="B43" s="22" t="s">
        <v>51</v>
      </c>
      <c r="C43" s="91"/>
      <c r="D43" s="91"/>
      <c r="E43" s="91"/>
      <c r="F43" s="92"/>
      <c r="G43" s="92"/>
      <c r="H43" s="92"/>
      <c r="I43" s="23" t="str">
        <f t="shared" si="3"/>
        <v/>
      </c>
      <c r="J43" s="23" t="str">
        <f t="shared" si="0"/>
        <v/>
      </c>
      <c r="K43" s="24"/>
      <c r="L43" s="3" t="str">
        <f t="shared" si="6"/>
        <v/>
      </c>
      <c r="M43" s="3" t="str">
        <f t="shared" si="7"/>
        <v/>
      </c>
    </row>
    <row r="44" spans="1:13" ht="15" customHeight="1" x14ac:dyDescent="0.15">
      <c r="A44" s="22"/>
      <c r="B44" s="22" t="s">
        <v>52</v>
      </c>
      <c r="C44" s="91"/>
      <c r="D44" s="91"/>
      <c r="E44" s="91"/>
      <c r="F44" s="92"/>
      <c r="G44" s="92"/>
      <c r="H44" s="92"/>
      <c r="I44" s="23" t="str">
        <f t="shared" si="3"/>
        <v/>
      </c>
      <c r="J44" s="23" t="str">
        <f t="shared" si="0"/>
        <v/>
      </c>
      <c r="K44" s="24"/>
      <c r="L44" s="3" t="str">
        <f t="shared" si="6"/>
        <v/>
      </c>
      <c r="M44" s="3" t="str">
        <f t="shared" si="7"/>
        <v/>
      </c>
    </row>
    <row r="45" spans="1:13" ht="15" customHeight="1" x14ac:dyDescent="0.15">
      <c r="A45" s="22"/>
      <c r="B45" s="22" t="s">
        <v>53</v>
      </c>
      <c r="C45" s="91"/>
      <c r="D45" s="91"/>
      <c r="E45" s="91"/>
      <c r="F45" s="92"/>
      <c r="G45" s="92"/>
      <c r="H45" s="92"/>
      <c r="I45" s="23" t="str">
        <f t="shared" si="3"/>
        <v/>
      </c>
      <c r="J45" s="23" t="str">
        <f t="shared" si="0"/>
        <v/>
      </c>
      <c r="K45" s="24"/>
      <c r="L45" s="3" t="str">
        <f t="shared" si="6"/>
        <v/>
      </c>
      <c r="M45" s="3" t="str">
        <f t="shared" si="7"/>
        <v/>
      </c>
    </row>
    <row r="46" spans="1:13" ht="15" customHeight="1" x14ac:dyDescent="0.15">
      <c r="A46" s="22"/>
      <c r="B46" s="22" t="s">
        <v>54</v>
      </c>
      <c r="C46" s="91"/>
      <c r="D46" s="91"/>
      <c r="E46" s="91"/>
      <c r="F46" s="92"/>
      <c r="G46" s="92"/>
      <c r="H46" s="92"/>
      <c r="I46" s="23" t="str">
        <f t="shared" si="3"/>
        <v/>
      </c>
      <c r="J46" s="23" t="str">
        <f t="shared" si="0"/>
        <v/>
      </c>
      <c r="K46" s="24"/>
      <c r="L46" s="3" t="str">
        <f t="shared" si="6"/>
        <v/>
      </c>
      <c r="M46" s="3" t="str">
        <f t="shared" si="7"/>
        <v/>
      </c>
    </row>
    <row r="47" spans="1:13" ht="15" customHeight="1" x14ac:dyDescent="0.15">
      <c r="A47" s="22"/>
      <c r="B47" s="22" t="s">
        <v>55</v>
      </c>
      <c r="C47" s="91"/>
      <c r="D47" s="91"/>
      <c r="E47" s="91"/>
      <c r="F47" s="92"/>
      <c r="G47" s="92"/>
      <c r="H47" s="92"/>
      <c r="I47" s="23" t="str">
        <f t="shared" si="3"/>
        <v/>
      </c>
      <c r="J47" s="23" t="str">
        <f t="shared" si="0"/>
        <v/>
      </c>
      <c r="K47" s="24"/>
      <c r="L47" s="3" t="str">
        <f t="shared" si="6"/>
        <v/>
      </c>
      <c r="M47" s="3" t="str">
        <f t="shared" si="7"/>
        <v/>
      </c>
    </row>
    <row r="48" spans="1:13" ht="15" customHeight="1" x14ac:dyDescent="0.15">
      <c r="A48" s="25"/>
      <c r="B48" s="26" t="s">
        <v>159</v>
      </c>
      <c r="C48" s="91"/>
      <c r="D48" s="91"/>
      <c r="E48" s="91"/>
      <c r="F48" s="92"/>
      <c r="G48" s="92"/>
      <c r="H48" s="92"/>
      <c r="I48" s="23" t="str">
        <f t="shared" ref="I48" si="12">IF(AND(F48&lt;&gt;"",C48&lt;&gt;""),F48-C48,"")</f>
        <v/>
      </c>
      <c r="J48" s="23" t="str">
        <f t="shared" ref="J48" si="13">IF(AND(G48&lt;&gt;"",D48&lt;&gt;""),G48-D48,"")</f>
        <v/>
      </c>
      <c r="K48" s="24"/>
      <c r="L48" s="3" t="str">
        <f t="shared" si="6"/>
        <v/>
      </c>
      <c r="M48" s="3" t="str">
        <f t="shared" si="7"/>
        <v/>
      </c>
    </row>
    <row r="49" spans="1:13" ht="15" customHeight="1" x14ac:dyDescent="0.15">
      <c r="A49" s="27" t="s">
        <v>146</v>
      </c>
      <c r="B49" s="27" t="s">
        <v>57</v>
      </c>
      <c r="C49" s="89"/>
      <c r="D49" s="89"/>
      <c r="E49" s="89"/>
      <c r="F49" s="90"/>
      <c r="G49" s="90"/>
      <c r="H49" s="90"/>
      <c r="I49" s="28" t="str">
        <f t="shared" ref="I49:I68" si="14">IF(AND(F49&lt;&gt;"",C49&lt;&gt;""),F49-C49,"")</f>
        <v/>
      </c>
      <c r="J49" s="28" t="str">
        <f t="shared" ref="J49:J68" si="15">IF(AND(G49&lt;&gt;"",D49&lt;&gt;""),G49-D49,"")</f>
        <v/>
      </c>
      <c r="K49" s="29"/>
      <c r="L49" s="3" t="str">
        <f t="shared" si="6"/>
        <v/>
      </c>
      <c r="M49" s="3" t="str">
        <f t="shared" si="7"/>
        <v/>
      </c>
    </row>
    <row r="50" spans="1:13" ht="15" customHeight="1" x14ac:dyDescent="0.15">
      <c r="A50" s="27" t="s">
        <v>147</v>
      </c>
      <c r="B50" s="27" t="s">
        <v>58</v>
      </c>
      <c r="C50" s="89"/>
      <c r="D50" s="89"/>
      <c r="E50" s="89"/>
      <c r="F50" s="90"/>
      <c r="G50" s="90"/>
      <c r="H50" s="90"/>
      <c r="I50" s="28" t="str">
        <f t="shared" si="14"/>
        <v/>
      </c>
      <c r="J50" s="28" t="str">
        <f t="shared" si="15"/>
        <v/>
      </c>
      <c r="K50" s="29"/>
      <c r="L50" s="3" t="str">
        <f t="shared" si="6"/>
        <v/>
      </c>
      <c r="M50" s="3" t="str">
        <f t="shared" si="7"/>
        <v/>
      </c>
    </row>
    <row r="51" spans="1:13" ht="15" customHeight="1" x14ac:dyDescent="0.15">
      <c r="A51" s="27"/>
      <c r="B51" s="27" t="s">
        <v>59</v>
      </c>
      <c r="C51" s="89"/>
      <c r="D51" s="89"/>
      <c r="E51" s="89"/>
      <c r="F51" s="90"/>
      <c r="G51" s="90"/>
      <c r="H51" s="90"/>
      <c r="I51" s="28" t="str">
        <f t="shared" si="14"/>
        <v/>
      </c>
      <c r="J51" s="28" t="str">
        <f t="shared" si="15"/>
        <v/>
      </c>
      <c r="K51" s="29"/>
      <c r="L51" s="3" t="str">
        <f t="shared" si="6"/>
        <v/>
      </c>
      <c r="M51" s="3" t="str">
        <f t="shared" si="7"/>
        <v/>
      </c>
    </row>
    <row r="52" spans="1:13" ht="15" customHeight="1" x14ac:dyDescent="0.15">
      <c r="A52" s="27"/>
      <c r="B52" s="27" t="s">
        <v>60</v>
      </c>
      <c r="C52" s="89"/>
      <c r="D52" s="89"/>
      <c r="E52" s="89"/>
      <c r="F52" s="90"/>
      <c r="G52" s="90"/>
      <c r="H52" s="90"/>
      <c r="I52" s="28" t="str">
        <f t="shared" si="14"/>
        <v/>
      </c>
      <c r="J52" s="28" t="str">
        <f t="shared" si="15"/>
        <v/>
      </c>
      <c r="K52" s="29"/>
      <c r="L52" s="3" t="str">
        <f t="shared" si="6"/>
        <v/>
      </c>
      <c r="M52" s="3" t="str">
        <f t="shared" si="7"/>
        <v/>
      </c>
    </row>
    <row r="53" spans="1:13" ht="15" customHeight="1" x14ac:dyDescent="0.15">
      <c r="A53" s="27"/>
      <c r="B53" s="27" t="s">
        <v>61</v>
      </c>
      <c r="C53" s="89"/>
      <c r="D53" s="89"/>
      <c r="E53" s="89"/>
      <c r="F53" s="90"/>
      <c r="G53" s="90"/>
      <c r="H53" s="90"/>
      <c r="I53" s="28" t="str">
        <f t="shared" si="14"/>
        <v/>
      </c>
      <c r="J53" s="28" t="str">
        <f t="shared" si="15"/>
        <v/>
      </c>
      <c r="K53" s="29"/>
      <c r="L53" s="3" t="str">
        <f t="shared" si="6"/>
        <v/>
      </c>
      <c r="M53" s="3" t="str">
        <f t="shared" si="7"/>
        <v/>
      </c>
    </row>
    <row r="54" spans="1:13" ht="15" customHeight="1" x14ac:dyDescent="0.15">
      <c r="A54" s="27"/>
      <c r="B54" s="27" t="s">
        <v>62</v>
      </c>
      <c r="C54" s="89"/>
      <c r="D54" s="89"/>
      <c r="E54" s="89"/>
      <c r="F54" s="90"/>
      <c r="G54" s="90"/>
      <c r="H54" s="90"/>
      <c r="I54" s="28" t="str">
        <f t="shared" si="14"/>
        <v/>
      </c>
      <c r="J54" s="28" t="str">
        <f t="shared" si="15"/>
        <v/>
      </c>
      <c r="K54" s="29"/>
      <c r="L54" s="3" t="str">
        <f t="shared" si="6"/>
        <v/>
      </c>
      <c r="M54" s="3" t="str">
        <f t="shared" si="7"/>
        <v/>
      </c>
    </row>
    <row r="55" spans="1:13" ht="15" customHeight="1" x14ac:dyDescent="0.15">
      <c r="A55" s="27"/>
      <c r="B55" s="27" t="s">
        <v>63</v>
      </c>
      <c r="C55" s="89"/>
      <c r="D55" s="89"/>
      <c r="E55" s="89"/>
      <c r="F55" s="90"/>
      <c r="G55" s="90"/>
      <c r="H55" s="90"/>
      <c r="I55" s="28" t="str">
        <f t="shared" si="14"/>
        <v/>
      </c>
      <c r="J55" s="28" t="str">
        <f t="shared" si="15"/>
        <v/>
      </c>
      <c r="K55" s="29"/>
      <c r="L55" s="3" t="str">
        <f t="shared" si="6"/>
        <v/>
      </c>
      <c r="M55" s="3" t="str">
        <f t="shared" si="7"/>
        <v/>
      </c>
    </row>
    <row r="56" spans="1:13" ht="15" customHeight="1" x14ac:dyDescent="0.15">
      <c r="A56" s="27"/>
      <c r="B56" s="27" t="s">
        <v>64</v>
      </c>
      <c r="C56" s="89"/>
      <c r="D56" s="89"/>
      <c r="E56" s="89"/>
      <c r="F56" s="90"/>
      <c r="G56" s="90"/>
      <c r="H56" s="90"/>
      <c r="I56" s="28" t="str">
        <f t="shared" si="14"/>
        <v/>
      </c>
      <c r="J56" s="28" t="str">
        <f t="shared" si="15"/>
        <v/>
      </c>
      <c r="K56" s="29"/>
      <c r="L56" s="3" t="str">
        <f t="shared" si="6"/>
        <v/>
      </c>
      <c r="M56" s="3" t="str">
        <f t="shared" si="7"/>
        <v/>
      </c>
    </row>
    <row r="57" spans="1:13" ht="15" customHeight="1" x14ac:dyDescent="0.15">
      <c r="A57" s="30"/>
      <c r="B57" s="16" t="s">
        <v>159</v>
      </c>
      <c r="C57" s="89"/>
      <c r="D57" s="89"/>
      <c r="E57" s="89"/>
      <c r="F57" s="90"/>
      <c r="G57" s="90"/>
      <c r="H57" s="90"/>
      <c r="I57" s="28" t="str">
        <f t="shared" ref="I57" si="16">IF(AND(F57&lt;&gt;"",C57&lt;&gt;""),F57-C57,"")</f>
        <v/>
      </c>
      <c r="J57" s="28" t="str">
        <f t="shared" ref="J57" si="17">IF(AND(G57&lt;&gt;"",D57&lt;&gt;""),G57-D57,"")</f>
        <v/>
      </c>
      <c r="K57" s="29"/>
      <c r="L57" s="3" t="str">
        <f t="shared" si="6"/>
        <v/>
      </c>
      <c r="M57" s="3" t="str">
        <f t="shared" si="7"/>
        <v/>
      </c>
    </row>
    <row r="58" spans="1:13" ht="15" customHeight="1" x14ac:dyDescent="0.15">
      <c r="A58" s="22" t="s">
        <v>65</v>
      </c>
      <c r="B58" s="22" t="s">
        <v>66</v>
      </c>
      <c r="C58" s="91"/>
      <c r="D58" s="91"/>
      <c r="E58" s="91"/>
      <c r="F58" s="92"/>
      <c r="G58" s="92"/>
      <c r="H58" s="92"/>
      <c r="I58" s="23" t="str">
        <f t="shared" si="14"/>
        <v/>
      </c>
      <c r="J58" s="23" t="str">
        <f t="shared" si="15"/>
        <v/>
      </c>
      <c r="K58" s="24"/>
      <c r="L58" s="3" t="str">
        <f t="shared" si="6"/>
        <v/>
      </c>
      <c r="M58" s="3" t="str">
        <f t="shared" si="7"/>
        <v/>
      </c>
    </row>
    <row r="59" spans="1:13" ht="15" customHeight="1" x14ac:dyDescent="0.15">
      <c r="A59" s="22"/>
      <c r="B59" s="22" t="s">
        <v>67</v>
      </c>
      <c r="C59" s="91"/>
      <c r="D59" s="91"/>
      <c r="E59" s="91"/>
      <c r="F59" s="92"/>
      <c r="G59" s="92"/>
      <c r="H59" s="92"/>
      <c r="I59" s="23" t="str">
        <f t="shared" si="14"/>
        <v/>
      </c>
      <c r="J59" s="23" t="str">
        <f t="shared" si="15"/>
        <v/>
      </c>
      <c r="K59" s="24"/>
      <c r="L59" s="3" t="str">
        <f t="shared" si="6"/>
        <v/>
      </c>
      <c r="M59" s="3" t="str">
        <f t="shared" si="7"/>
        <v/>
      </c>
    </row>
    <row r="60" spans="1:13" ht="15" customHeight="1" x14ac:dyDescent="0.15">
      <c r="A60" s="22"/>
      <c r="B60" s="22" t="s">
        <v>68</v>
      </c>
      <c r="C60" s="91"/>
      <c r="D60" s="91"/>
      <c r="E60" s="91"/>
      <c r="F60" s="92"/>
      <c r="G60" s="92"/>
      <c r="H60" s="92"/>
      <c r="I60" s="23" t="str">
        <f t="shared" si="14"/>
        <v/>
      </c>
      <c r="J60" s="23" t="str">
        <f t="shared" si="15"/>
        <v/>
      </c>
      <c r="K60" s="24"/>
      <c r="L60" s="3" t="str">
        <f t="shared" si="6"/>
        <v/>
      </c>
      <c r="M60" s="3" t="str">
        <f t="shared" si="7"/>
        <v/>
      </c>
    </row>
    <row r="61" spans="1:13" ht="15" customHeight="1" x14ac:dyDescent="0.15">
      <c r="A61" s="22"/>
      <c r="B61" s="22" t="s">
        <v>69</v>
      </c>
      <c r="C61" s="91"/>
      <c r="D61" s="91"/>
      <c r="E61" s="91"/>
      <c r="F61" s="92"/>
      <c r="G61" s="92"/>
      <c r="H61" s="92"/>
      <c r="I61" s="23" t="str">
        <f t="shared" si="14"/>
        <v/>
      </c>
      <c r="J61" s="23" t="str">
        <f t="shared" si="15"/>
        <v/>
      </c>
      <c r="K61" s="24"/>
      <c r="L61" s="3" t="str">
        <f t="shared" si="6"/>
        <v/>
      </c>
      <c r="M61" s="3" t="str">
        <f t="shared" si="7"/>
        <v/>
      </c>
    </row>
    <row r="62" spans="1:13" ht="15" customHeight="1" x14ac:dyDescent="0.15">
      <c r="A62" s="22"/>
      <c r="B62" s="22" t="s">
        <v>70</v>
      </c>
      <c r="C62" s="91"/>
      <c r="D62" s="91"/>
      <c r="E62" s="91"/>
      <c r="F62" s="92"/>
      <c r="G62" s="92"/>
      <c r="H62" s="92"/>
      <c r="I62" s="23" t="str">
        <f t="shared" si="14"/>
        <v/>
      </c>
      <c r="J62" s="23" t="str">
        <f t="shared" si="15"/>
        <v/>
      </c>
      <c r="K62" s="24"/>
      <c r="L62" s="3" t="str">
        <f t="shared" si="6"/>
        <v/>
      </c>
      <c r="M62" s="3" t="str">
        <f t="shared" si="7"/>
        <v/>
      </c>
    </row>
    <row r="63" spans="1:13" ht="15" customHeight="1" x14ac:dyDescent="0.15">
      <c r="A63" s="22"/>
      <c r="B63" s="22" t="s">
        <v>71</v>
      </c>
      <c r="C63" s="91"/>
      <c r="D63" s="91"/>
      <c r="E63" s="91"/>
      <c r="F63" s="92"/>
      <c r="G63" s="92"/>
      <c r="H63" s="92"/>
      <c r="I63" s="23" t="str">
        <f t="shared" si="14"/>
        <v/>
      </c>
      <c r="J63" s="23" t="str">
        <f t="shared" si="15"/>
        <v/>
      </c>
      <c r="K63" s="24"/>
      <c r="L63" s="3" t="str">
        <f t="shared" si="6"/>
        <v/>
      </c>
      <c r="M63" s="3" t="str">
        <f t="shared" si="7"/>
        <v/>
      </c>
    </row>
    <row r="64" spans="1:13" ht="15" customHeight="1" x14ac:dyDescent="0.15">
      <c r="A64" s="25"/>
      <c r="B64" s="26"/>
      <c r="C64" s="91"/>
      <c r="D64" s="91"/>
      <c r="E64" s="91"/>
      <c r="F64" s="92"/>
      <c r="G64" s="92"/>
      <c r="H64" s="92"/>
      <c r="I64" s="23" t="str">
        <f t="shared" ref="I64" si="18">IF(AND(F64&lt;&gt;"",C64&lt;&gt;""),F64-C64,"")</f>
        <v/>
      </c>
      <c r="J64" s="23" t="str">
        <f t="shared" ref="J64" si="19">IF(AND(G64&lt;&gt;"",D64&lt;&gt;""),G64-D64,"")</f>
        <v/>
      </c>
      <c r="K64" s="24"/>
      <c r="L64" s="3" t="str">
        <f t="shared" si="6"/>
        <v/>
      </c>
      <c r="M64" s="3" t="str">
        <f t="shared" si="7"/>
        <v/>
      </c>
    </row>
    <row r="65" spans="1:13" ht="15" customHeight="1" x14ac:dyDescent="0.15">
      <c r="A65" s="27" t="s">
        <v>72</v>
      </c>
      <c r="B65" s="27" t="s">
        <v>73</v>
      </c>
      <c r="C65" s="89"/>
      <c r="D65" s="89"/>
      <c r="E65" s="89"/>
      <c r="F65" s="90"/>
      <c r="G65" s="90"/>
      <c r="H65" s="90"/>
      <c r="I65" s="28" t="str">
        <f t="shared" si="14"/>
        <v/>
      </c>
      <c r="J65" s="28" t="str">
        <f t="shared" si="15"/>
        <v/>
      </c>
      <c r="K65" s="29"/>
      <c r="L65" s="3" t="str">
        <f t="shared" si="6"/>
        <v/>
      </c>
      <c r="M65" s="3" t="str">
        <f t="shared" si="7"/>
        <v/>
      </c>
    </row>
    <row r="66" spans="1:13" ht="15" customHeight="1" x14ac:dyDescent="0.15">
      <c r="A66" s="27"/>
      <c r="B66" s="27" t="s">
        <v>74</v>
      </c>
      <c r="C66" s="89"/>
      <c r="D66" s="89"/>
      <c r="E66" s="89"/>
      <c r="F66" s="90"/>
      <c r="G66" s="90"/>
      <c r="H66" s="90"/>
      <c r="I66" s="28" t="str">
        <f t="shared" si="14"/>
        <v/>
      </c>
      <c r="J66" s="28" t="str">
        <f t="shared" si="15"/>
        <v/>
      </c>
      <c r="K66" s="29"/>
      <c r="L66" s="3" t="str">
        <f t="shared" si="6"/>
        <v/>
      </c>
      <c r="M66" s="3" t="str">
        <f t="shared" si="7"/>
        <v/>
      </c>
    </row>
    <row r="67" spans="1:13" ht="15" customHeight="1" x14ac:dyDescent="0.15">
      <c r="A67" s="27"/>
      <c r="B67" s="27" t="s">
        <v>75</v>
      </c>
      <c r="C67" s="89"/>
      <c r="D67" s="89"/>
      <c r="E67" s="89"/>
      <c r="F67" s="90"/>
      <c r="G67" s="90"/>
      <c r="H67" s="90"/>
      <c r="I67" s="28" t="str">
        <f t="shared" si="14"/>
        <v/>
      </c>
      <c r="J67" s="28" t="str">
        <f t="shared" si="15"/>
        <v/>
      </c>
      <c r="K67" s="29"/>
      <c r="L67" s="3" t="str">
        <f t="shared" si="6"/>
        <v/>
      </c>
      <c r="M67" s="3" t="str">
        <f t="shared" si="7"/>
        <v/>
      </c>
    </row>
    <row r="68" spans="1:13" ht="15" customHeight="1" x14ac:dyDescent="0.15">
      <c r="A68" s="15"/>
      <c r="B68" s="27" t="s">
        <v>76</v>
      </c>
      <c r="C68" s="89"/>
      <c r="D68" s="89"/>
      <c r="E68" s="89"/>
      <c r="F68" s="90"/>
      <c r="G68" s="90"/>
      <c r="H68" s="90"/>
      <c r="I68" s="28" t="str">
        <f t="shared" si="14"/>
        <v/>
      </c>
      <c r="J68" s="28" t="str">
        <f t="shared" si="15"/>
        <v/>
      </c>
      <c r="K68" s="29"/>
      <c r="L68" s="3" t="str">
        <f t="shared" si="6"/>
        <v/>
      </c>
      <c r="M68" s="3" t="str">
        <f t="shared" si="7"/>
        <v/>
      </c>
    </row>
    <row r="69" spans="1:13" ht="15" customHeight="1" x14ac:dyDescent="0.15">
      <c r="A69" s="30"/>
      <c r="B69" s="16" t="s">
        <v>159</v>
      </c>
      <c r="C69" s="89"/>
      <c r="D69" s="89"/>
      <c r="E69" s="89"/>
      <c r="F69" s="90"/>
      <c r="G69" s="90"/>
      <c r="H69" s="90"/>
      <c r="I69" s="28" t="str">
        <f t="shared" ref="I69" si="20">IF(AND(F69&lt;&gt;"",C69&lt;&gt;""),F69-C69,"")</f>
        <v/>
      </c>
      <c r="J69" s="28" t="str">
        <f t="shared" ref="J69" si="21">IF(AND(G69&lt;&gt;"",D69&lt;&gt;""),G69-D69,"")</f>
        <v/>
      </c>
      <c r="K69" s="29"/>
      <c r="L69" s="3" t="str">
        <f t="shared" si="6"/>
        <v/>
      </c>
      <c r="M69" s="3" t="str">
        <f t="shared" si="7"/>
        <v/>
      </c>
    </row>
    <row r="70" spans="1:13" ht="16.2" x14ac:dyDescent="0.15">
      <c r="C70" s="14">
        <f>SUM(C12:C69)</f>
        <v>0</v>
      </c>
      <c r="D70" s="14">
        <f t="shared" ref="D70:J70" si="22">SUM(D12:D69)</f>
        <v>0</v>
      </c>
      <c r="E70" s="14">
        <f t="shared" si="22"/>
        <v>0</v>
      </c>
      <c r="F70" s="14">
        <f t="shared" si="22"/>
        <v>0</v>
      </c>
      <c r="G70" s="14">
        <f t="shared" si="22"/>
        <v>0</v>
      </c>
      <c r="H70" s="14">
        <f t="shared" si="22"/>
        <v>0</v>
      </c>
      <c r="I70" s="14">
        <f>SUM(I12:I69)</f>
        <v>0</v>
      </c>
      <c r="J70" s="14">
        <f t="shared" si="22"/>
        <v>0</v>
      </c>
    </row>
  </sheetData>
  <sheetProtection sheet="1" objects="1" scenarios="1"/>
  <phoneticPr fontId="3"/>
  <printOptions horizontalCentered="1"/>
  <pageMargins left="0.74803149606299213" right="0.27559055118110237" top="0.82677165354330717" bottom="0.43307086614173229" header="0.51181102362204722" footer="0.51181102362204722"/>
  <pageSetup paperSize="9" scale="5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7"/>
  <sheetViews>
    <sheetView showGridLines="0" zoomScaleNormal="100" workbookViewId="0">
      <selection activeCell="D1" sqref="D1"/>
    </sheetView>
  </sheetViews>
  <sheetFormatPr defaultColWidth="8.6640625" defaultRowHeight="12.6" x14ac:dyDescent="0.15"/>
  <cols>
    <col min="1" max="1" width="29" style="3" customWidth="1"/>
    <col min="2" max="4" width="15.33203125" style="3" customWidth="1"/>
    <col min="5" max="5" width="20.33203125" style="3" customWidth="1"/>
    <col min="6" max="6" width="24.109375" style="3" customWidth="1"/>
    <col min="7" max="7" width="8.88671875" style="3" customWidth="1"/>
    <col min="8" max="16384" width="8.6640625" style="3"/>
  </cols>
  <sheetData>
    <row r="1" spans="1:5" ht="17.25" customHeight="1" x14ac:dyDescent="0.15">
      <c r="A1" s="34" t="s">
        <v>77</v>
      </c>
      <c r="B1" s="35"/>
      <c r="C1" s="35"/>
      <c r="D1" s="35"/>
    </row>
    <row r="2" spans="1:5" ht="15" customHeight="1" x14ac:dyDescent="0.15"/>
    <row r="3" spans="1:5" ht="15" customHeight="1" x14ac:dyDescent="0.15">
      <c r="A3" s="36" t="s">
        <v>8</v>
      </c>
      <c r="B3" s="37" t="str">
        <f>①入力シート!B9</f>
        <v>2026年</v>
      </c>
      <c r="C3" s="18"/>
      <c r="E3" s="18"/>
    </row>
    <row r="4" spans="1:5" ht="15" customHeight="1" x14ac:dyDescent="0.15"/>
    <row r="5" spans="1:5" ht="15" customHeight="1" x14ac:dyDescent="0.15"/>
    <row r="6" spans="1:5" ht="15" customHeight="1" x14ac:dyDescent="0.15">
      <c r="A6" s="38" t="s">
        <v>78</v>
      </c>
    </row>
    <row r="7" spans="1:5" ht="15" customHeight="1" x14ac:dyDescent="0.15">
      <c r="A7" s="39" t="s">
        <v>10</v>
      </c>
      <c r="B7" s="40" t="s">
        <v>79</v>
      </c>
      <c r="C7" s="40" t="s">
        <v>80</v>
      </c>
      <c r="D7" s="40" t="s">
        <v>81</v>
      </c>
    </row>
    <row r="8" spans="1:5" ht="15" customHeight="1" x14ac:dyDescent="0.15">
      <c r="A8" s="41" t="s">
        <v>19</v>
      </c>
      <c r="B8" s="42" t="str">
        <f>IFERROR(AVERAGE(①入力シート!F12:F18),"")</f>
        <v/>
      </c>
      <c r="C8" s="42" t="str">
        <f>IFERROR(AVERAGE(①入力シート!G12:G18),"")</f>
        <v/>
      </c>
      <c r="D8" s="42" t="str">
        <f>IFERROR(AVERAGE(①入力シート!H12:H18),"")</f>
        <v/>
      </c>
    </row>
    <row r="9" spans="1:5" ht="15" customHeight="1" x14ac:dyDescent="0.15">
      <c r="A9" s="41" t="s">
        <v>26</v>
      </c>
      <c r="B9" s="42" t="str">
        <f>IFERROR(AVERAGE(①入力シート!F19:F26),"")</f>
        <v/>
      </c>
      <c r="C9" s="42" t="str">
        <f>IFERROR(AVERAGE(①入力シート!G19:G26),"")</f>
        <v/>
      </c>
      <c r="D9" s="42" t="str">
        <f>IFERROR(AVERAGE(①入力シート!H19:H26),"")</f>
        <v/>
      </c>
    </row>
    <row r="10" spans="1:5" ht="15" customHeight="1" x14ac:dyDescent="0.15">
      <c r="A10" s="41" t="s">
        <v>34</v>
      </c>
      <c r="B10" s="42" t="str">
        <f>IFERROR(AVERAGE(①入力シート!F27:F32),"")</f>
        <v/>
      </c>
      <c r="C10" s="42" t="str">
        <f>IFERROR(AVERAGE(①入力シート!G27:G32),"")</f>
        <v/>
      </c>
      <c r="D10" s="42" t="str">
        <f>IFERROR(AVERAGE(①入力シート!H27:H32),"")</f>
        <v/>
      </c>
    </row>
    <row r="11" spans="1:5" ht="15" customHeight="1" x14ac:dyDescent="0.15">
      <c r="A11" s="41" t="s">
        <v>40</v>
      </c>
      <c r="B11" s="42" t="str">
        <f>IFERROR(AVERAGE(①入力シート!F33:F37),"")</f>
        <v/>
      </c>
      <c r="C11" s="42" t="str">
        <f>IFERROR(AVERAGE(①入力シート!G33:G37),"")</f>
        <v/>
      </c>
      <c r="D11" s="42" t="str">
        <f>IFERROR(AVERAGE(①入力シート!H33:H37),"")</f>
        <v/>
      </c>
    </row>
    <row r="12" spans="1:5" ht="15" customHeight="1" x14ac:dyDescent="0.15">
      <c r="A12" s="41" t="s">
        <v>45</v>
      </c>
      <c r="B12" s="42" t="str">
        <f>IFERROR(AVERAGE(①入力シート!F38:F47),"")</f>
        <v/>
      </c>
      <c r="C12" s="42" t="str">
        <f>IFERROR(AVERAGE(①入力シート!G38:G47),"")</f>
        <v/>
      </c>
      <c r="D12" s="42" t="str">
        <f>IFERROR(AVERAGE(①入力シート!H38:H47),"")</f>
        <v/>
      </c>
    </row>
    <row r="13" spans="1:5" ht="15" customHeight="1" x14ac:dyDescent="0.15">
      <c r="A13" s="41" t="s">
        <v>56</v>
      </c>
      <c r="B13" s="42" t="str">
        <f>IFERROR(AVERAGE(①入力シート!F49:F57),"")</f>
        <v/>
      </c>
      <c r="C13" s="42" t="str">
        <f>IFERROR(AVERAGE(①入力シート!G49:G57),"")</f>
        <v/>
      </c>
      <c r="D13" s="42" t="str">
        <f>IFERROR(AVERAGE(①入力シート!H49:H57),"")</f>
        <v/>
      </c>
    </row>
    <row r="14" spans="1:5" ht="15" customHeight="1" x14ac:dyDescent="0.15">
      <c r="A14" s="41" t="s">
        <v>65</v>
      </c>
      <c r="B14" s="42" t="str">
        <f>IFERROR(AVERAGE(①入力シート!F58:F64),"")</f>
        <v/>
      </c>
      <c r="C14" s="42" t="str">
        <f>IFERROR(AVERAGE(①入力シート!G58:G64),"")</f>
        <v/>
      </c>
      <c r="D14" s="42" t="str">
        <f>IFERROR(AVERAGE(①入力シート!H58:H64),"")</f>
        <v/>
      </c>
    </row>
    <row r="15" spans="1:5" ht="15" customHeight="1" x14ac:dyDescent="0.15">
      <c r="A15" s="41" t="s">
        <v>72</v>
      </c>
      <c r="B15" s="42" t="str">
        <f>IFERROR(AVERAGE(①入力シート!F65:F69),"")</f>
        <v/>
      </c>
      <c r="C15" s="42" t="str">
        <f>IFERROR(AVERAGE(①入力シート!G65:G69),"")</f>
        <v/>
      </c>
      <c r="D15" s="42" t="str">
        <f>IFERROR(AVERAGE(①入力シート!H65:H69),"")</f>
        <v/>
      </c>
    </row>
    <row r="16" spans="1:5" ht="20.25" customHeight="1" x14ac:dyDescent="0.15"/>
    <row r="17" spans="1:6" ht="15" customHeight="1" x14ac:dyDescent="0.15">
      <c r="A17" s="38" t="s">
        <v>139</v>
      </c>
    </row>
    <row r="18" spans="1:6" ht="15" customHeight="1" x14ac:dyDescent="0.15">
      <c r="A18" s="39" t="s">
        <v>10</v>
      </c>
      <c r="B18" s="43" t="s">
        <v>140</v>
      </c>
      <c r="C18" s="43" t="s">
        <v>141</v>
      </c>
      <c r="D18" s="43" t="s">
        <v>142</v>
      </c>
      <c r="E18" s="39" t="s">
        <v>82</v>
      </c>
      <c r="F18" s="39" t="s">
        <v>158</v>
      </c>
    </row>
    <row r="19" spans="1:6" ht="15" customHeight="1" x14ac:dyDescent="0.15">
      <c r="A19" s="41" t="s">
        <v>19</v>
      </c>
      <c r="B19" s="42" t="str">
        <f>IFERROR(AVERAGE(①入力シート!C12:C18),"")</f>
        <v/>
      </c>
      <c r="C19" s="42" t="str">
        <f>IFERROR(AVERAGE(①入力シート!D12:D18),"")</f>
        <v/>
      </c>
      <c r="D19" s="42" t="str">
        <f>IFERROR(AVERAGE(①入力シート!E12:E18),"")</f>
        <v/>
      </c>
      <c r="E19" s="44" t="str">
        <f>IF(AND(B19&lt;&gt;"",C19&lt;&gt;""),IF(ABS(B19-C19)&lt;=1,"バランス良好",IF(B19&gt;C19,"パパ寄り","ママ寄り")),"")</f>
        <v/>
      </c>
      <c r="F19" s="45" t="str">
        <f>IF(B19&lt;B8,"パパがもっと参加を",IF(B19&gt;B8,"パパ頑張ってます","理想に近い状態"))</f>
        <v>理想に近い状態</v>
      </c>
    </row>
    <row r="20" spans="1:6" ht="15" customHeight="1" x14ac:dyDescent="0.15">
      <c r="A20" s="41" t="s">
        <v>26</v>
      </c>
      <c r="B20" s="42" t="str">
        <f>IFERROR(AVERAGE(①入力シート!C19:C26),"")</f>
        <v/>
      </c>
      <c r="C20" s="42" t="str">
        <f>IFERROR(AVERAGE(①入力シート!D19:D26),"")</f>
        <v/>
      </c>
      <c r="D20" s="42" t="str">
        <f>IFERROR(AVERAGE(①入力シート!E19:E26),"")</f>
        <v/>
      </c>
      <c r="E20" s="44" t="str">
        <f t="shared" ref="E20:E26" si="0">IF(AND(B20&lt;&gt;"",C20&lt;&gt;""),IF(ABS(B20-C20)&lt;=1,"バランス良好",IF(B20&gt;C20,"パパ寄り","ママ寄り")),"")</f>
        <v/>
      </c>
      <c r="F20" s="45" t="str">
        <f>IF(B20&lt;B9,"パパがもっと参加を",IF(B20&gt;B9,"パパ頑張ってます","理想に近い状態"))</f>
        <v>理想に近い状態</v>
      </c>
    </row>
    <row r="21" spans="1:6" ht="15" customHeight="1" x14ac:dyDescent="0.15">
      <c r="A21" s="41" t="s">
        <v>34</v>
      </c>
      <c r="B21" s="42" t="str">
        <f>IFERROR(AVERAGE(①入力シート!C27:C32),"")</f>
        <v/>
      </c>
      <c r="C21" s="42" t="str">
        <f>IFERROR(AVERAGE(①入力シート!D27:D32),"")</f>
        <v/>
      </c>
      <c r="D21" s="42" t="str">
        <f>IFERROR(AVERAGE(①入力シート!E27:E32),"")</f>
        <v/>
      </c>
      <c r="E21" s="44" t="str">
        <f t="shared" si="0"/>
        <v/>
      </c>
      <c r="F21" s="45" t="str">
        <f t="shared" ref="F21:F26" si="1">IF(B21&lt;B10,"パパがもっと参加を",IF(B21&gt;B10,"パパ頑張ってます","理想に近い状態"))</f>
        <v>理想に近い状態</v>
      </c>
    </row>
    <row r="22" spans="1:6" ht="15" customHeight="1" x14ac:dyDescent="0.15">
      <c r="A22" s="41" t="s">
        <v>40</v>
      </c>
      <c r="B22" s="42" t="str">
        <f>IFERROR(AVERAGE(①入力シート!C33:C36),"")</f>
        <v/>
      </c>
      <c r="C22" s="42" t="str">
        <f>IFERROR(AVERAGE(①入力シート!D33:D36),"")</f>
        <v/>
      </c>
      <c r="D22" s="42" t="str">
        <f>IFERROR(AVERAGE(①入力シート!E33:E36),"")</f>
        <v/>
      </c>
      <c r="E22" s="44" t="str">
        <f t="shared" si="0"/>
        <v/>
      </c>
      <c r="F22" s="45" t="str">
        <f t="shared" si="1"/>
        <v>理想に近い状態</v>
      </c>
    </row>
    <row r="23" spans="1:6" ht="15" customHeight="1" x14ac:dyDescent="0.15">
      <c r="A23" s="41" t="s">
        <v>45</v>
      </c>
      <c r="B23" s="42" t="str">
        <f>IFERROR(AVERAGE(①入力シート!C38:C48),"")</f>
        <v/>
      </c>
      <c r="C23" s="42" t="str">
        <f>IFERROR(AVERAGE(①入力シート!D38:D48),"")</f>
        <v/>
      </c>
      <c r="D23" s="42" t="str">
        <f>IFERROR(AVERAGE(①入力シート!E38:E48),"")</f>
        <v/>
      </c>
      <c r="E23" s="44" t="str">
        <f t="shared" si="0"/>
        <v/>
      </c>
      <c r="F23" s="45" t="str">
        <f t="shared" si="1"/>
        <v>理想に近い状態</v>
      </c>
    </row>
    <row r="24" spans="1:6" ht="15" customHeight="1" x14ac:dyDescent="0.15">
      <c r="A24" s="41" t="s">
        <v>56</v>
      </c>
      <c r="B24" s="42" t="str">
        <f>IFERROR(AVERAGE(①入力シート!C49:C56),"")</f>
        <v/>
      </c>
      <c r="C24" s="42" t="str">
        <f>IFERROR(AVERAGE(①入力シート!D49:D56),"")</f>
        <v/>
      </c>
      <c r="D24" s="42" t="str">
        <f>IFERROR(AVERAGE(①入力シート!E49:E56),"")</f>
        <v/>
      </c>
      <c r="E24" s="44" t="str">
        <f t="shared" si="0"/>
        <v/>
      </c>
      <c r="F24" s="45" t="str">
        <f t="shared" si="1"/>
        <v>理想に近い状態</v>
      </c>
    </row>
    <row r="25" spans="1:6" ht="15" customHeight="1" x14ac:dyDescent="0.15">
      <c r="A25" s="41" t="s">
        <v>65</v>
      </c>
      <c r="B25" s="42" t="str">
        <f>IFERROR(AVERAGE(①入力シート!C58:C64),"")</f>
        <v/>
      </c>
      <c r="C25" s="42" t="str">
        <f>IFERROR(AVERAGE(①入力シート!D58:D64),"")</f>
        <v/>
      </c>
      <c r="D25" s="42" t="str">
        <f>IFERROR(AVERAGE(①入力シート!E58:E64),"")</f>
        <v/>
      </c>
      <c r="E25" s="44" t="str">
        <f t="shared" si="0"/>
        <v/>
      </c>
      <c r="F25" s="45" t="str">
        <f t="shared" si="1"/>
        <v>理想に近い状態</v>
      </c>
    </row>
    <row r="26" spans="1:6" ht="15" customHeight="1" x14ac:dyDescent="0.15">
      <c r="A26" s="41" t="s">
        <v>72</v>
      </c>
      <c r="B26" s="42" t="str">
        <f>IFERROR(AVERAGE(①入力シート!C65:C69),"")</f>
        <v/>
      </c>
      <c r="C26" s="42" t="str">
        <f>IFERROR(AVERAGE(①入力シート!D65:D69),"")</f>
        <v/>
      </c>
      <c r="D26" s="42" t="str">
        <f>IFERROR(AVERAGE(①入力シート!E65:E69),"")</f>
        <v/>
      </c>
      <c r="E26" s="44" t="str">
        <f t="shared" si="0"/>
        <v/>
      </c>
      <c r="F26" s="45" t="str">
        <f t="shared" si="1"/>
        <v>理想に近い状態</v>
      </c>
    </row>
    <row r="27" spans="1:6" ht="21.75" customHeight="1" x14ac:dyDescent="0.15"/>
    <row r="28" spans="1:6" ht="15" customHeight="1" x14ac:dyDescent="0.15">
      <c r="A28" s="38" t="s">
        <v>83</v>
      </c>
    </row>
    <row r="29" spans="1:6" ht="15" customHeight="1" x14ac:dyDescent="0.15">
      <c r="A29" s="39" t="s">
        <v>11</v>
      </c>
      <c r="B29" s="46" t="s">
        <v>84</v>
      </c>
      <c r="C29" s="46" t="s">
        <v>85</v>
      </c>
      <c r="D29" s="46" t="s">
        <v>72</v>
      </c>
    </row>
    <row r="30" spans="1:6" ht="15" customHeight="1" x14ac:dyDescent="0.15">
      <c r="A30" s="41" t="s">
        <v>86</v>
      </c>
      <c r="B30" s="42" t="str">
        <f>IFERROR(AVERAGE(B8:B15),"")</f>
        <v/>
      </c>
      <c r="C30" s="42" t="str">
        <f>IFERROR(AVERAGE(C8:C15),"")</f>
        <v/>
      </c>
      <c r="D30" s="42" t="str">
        <f>IFERROR(AVERAGE(D8:D15),"")</f>
        <v/>
      </c>
    </row>
    <row r="31" spans="1:6" ht="15" customHeight="1" x14ac:dyDescent="0.15">
      <c r="A31" s="41" t="s">
        <v>143</v>
      </c>
      <c r="B31" s="42" t="str">
        <f>IFERROR(AVERAGE(B19:B26),"")</f>
        <v/>
      </c>
      <c r="C31" s="42" t="str">
        <f>IFERROR(AVERAGE(C19:C26),"")</f>
        <v/>
      </c>
      <c r="D31" s="42" t="str">
        <f>IFERROR(AVERAGE(D19:D26),"")</f>
        <v/>
      </c>
    </row>
    <row r="32" spans="1:6" ht="15" customHeight="1" x14ac:dyDescent="0.15">
      <c r="A32" s="41" t="s">
        <v>87</v>
      </c>
      <c r="B32" s="42" t="str">
        <f>IF(AND(B31&lt;&gt;"",B30&lt;&gt;""),B31-B30,"")</f>
        <v/>
      </c>
      <c r="C32" s="42" t="str">
        <f>IF(AND(C31&lt;&gt;"",C30&lt;&gt;""),C31-C30,"")</f>
        <v/>
      </c>
      <c r="D32" s="42" t="str">
        <f>IF(AND(D31&lt;&gt;"",D30&lt;&gt;""),D31-D30,"")</f>
        <v/>
      </c>
    </row>
    <row r="33" spans="1:6" ht="15" customHeight="1" x14ac:dyDescent="0.15">
      <c r="A33" s="41" t="s">
        <v>88</v>
      </c>
      <c r="B33" s="47">
        <f>SUM(①入力シート!F12:F69)</f>
        <v>0</v>
      </c>
      <c r="C33" s="47">
        <f>SUM(①入力シート!G12:G69)</f>
        <v>0</v>
      </c>
      <c r="D33" s="47">
        <f>SUM(①入力シート!H12:H69)</f>
        <v>0</v>
      </c>
    </row>
    <row r="34" spans="1:6" ht="15" customHeight="1" x14ac:dyDescent="0.15">
      <c r="A34" s="41" t="s">
        <v>144</v>
      </c>
      <c r="B34" s="47">
        <f>SUM(①入力シート!C12:C69)</f>
        <v>0</v>
      </c>
      <c r="C34" s="47">
        <f>SUM(①入力シート!D12:D69)</f>
        <v>0</v>
      </c>
      <c r="D34" s="47">
        <f>SUM(①入力シート!E12:E69)</f>
        <v>0</v>
      </c>
    </row>
    <row r="35" spans="1:6" ht="15" customHeight="1" x14ac:dyDescent="0.15"/>
    <row r="36" spans="1:6" ht="15" customHeight="1" x14ac:dyDescent="0.15"/>
    <row r="37" spans="1:6" ht="15" customHeight="1" x14ac:dyDescent="0.15">
      <c r="A37" s="38" t="s">
        <v>110</v>
      </c>
    </row>
    <row r="38" spans="1:6" ht="22.95" customHeight="1" x14ac:dyDescent="0.15">
      <c r="A38" s="48" t="s">
        <v>89</v>
      </c>
      <c r="B38" s="49" t="str">
        <f>IF(AND(B31&lt;&gt;"",C31&lt;&gt;""),IF(ABS(B31-C31)&lt;=0.5,"★★★ 素晴らしい！パパとママの分担がほぼ均等です。",IF(ABS(B31-C31)&lt;=1.5,"★★☆ 良好です。やや偏りがありますが、概ねバランスが取れています。",IF(B31&lt;C31,"★☆☆ ママの負担が大きい状態です。パパの参加を増やすことをおすすめします。","★☆☆ パパの負担が大きい状態です。ママの参加を増やすことをおすすめします。"))),"")</f>
        <v/>
      </c>
      <c r="C38" s="50"/>
      <c r="D38" s="50"/>
      <c r="E38" s="50"/>
      <c r="F38" s="51"/>
    </row>
    <row r="39" spans="1:6" ht="22.95" customHeight="1" x14ac:dyDescent="0.15">
      <c r="A39" s="52" t="s">
        <v>90</v>
      </c>
      <c r="B39" s="49" t="str">
        <f>IF(AND(B32&lt;&gt;"",C32&lt;&gt;""),IF(AND(ABS(B32)&lt;=0.5,ABS(C32)&lt;=0.5),"◎ 理想に非常に近い状態です！このバランスを維持しましょう。",IF(AND(ABS(B32)&lt;=1,ABS(C32)&lt;=1),"○ 理想にかなり近い状態です。微調整で理想的な分担に到達できます。",IF(B32&lt;-0.5,"△ パパがもう少し参加すると理想に近づきます。",IF(C32&lt;-0.5,"△ ママがもう少し参加すると理想に近づきます。","△ 理想の分担に向けて、調整が必要です。")))),"")</f>
        <v/>
      </c>
      <c r="C39" s="50"/>
      <c r="D39" s="50"/>
      <c r="E39" s="50"/>
      <c r="F39" s="51"/>
    </row>
    <row r="40" spans="1:6" ht="22.95" customHeight="1" x14ac:dyDescent="0.15">
      <c r="A40" s="52" t="s">
        <v>91</v>
      </c>
      <c r="B40" s="49" t="str">
        <f>IF(COUNTIF(F19:F26,"パパがもっと参加を")&gt;0,"パパの参加が少ないカテゴリーがあります。週に1-2回から始めてみましょう。",IF(COUNTIF(F19:F26,"ママの負担軽減を")&gt;0,"ママの負担が大きいカテゴリーがあります。分担の見直しを検討しましょう。","各カテゴリーでバランスが取れています。継続していきましょう！"))</f>
        <v>各カテゴリーでバランスが取れています。継続していきましょう！</v>
      </c>
      <c r="C40" s="50"/>
      <c r="D40" s="50"/>
      <c r="E40" s="50"/>
      <c r="F40" s="51"/>
    </row>
    <row r="41" spans="1:6" ht="27.75" customHeight="1" x14ac:dyDescent="0.15"/>
    <row r="42" spans="1:6" ht="15" customHeight="1" x14ac:dyDescent="0.15">
      <c r="A42" s="38" t="s">
        <v>109</v>
      </c>
    </row>
    <row r="43" spans="1:6" ht="27" customHeight="1" x14ac:dyDescent="0.15">
      <c r="A43" s="53" t="s">
        <v>92</v>
      </c>
      <c r="B43" s="54" t="s">
        <v>93</v>
      </c>
      <c r="C43" s="55"/>
      <c r="D43" s="56" t="s">
        <v>94</v>
      </c>
      <c r="E43" s="57"/>
      <c r="F43" s="55"/>
    </row>
    <row r="44" spans="1:6" ht="27" customHeight="1" x14ac:dyDescent="0.15">
      <c r="A44" s="53" t="s">
        <v>95</v>
      </c>
      <c r="B44" s="54" t="s">
        <v>96</v>
      </c>
      <c r="C44" s="55"/>
      <c r="D44" s="56" t="s">
        <v>97</v>
      </c>
      <c r="E44" s="57"/>
      <c r="F44" s="55"/>
    </row>
    <row r="45" spans="1:6" ht="27" customHeight="1" x14ac:dyDescent="0.15">
      <c r="A45" s="53" t="s">
        <v>98</v>
      </c>
      <c r="B45" s="54" t="s">
        <v>99</v>
      </c>
      <c r="C45" s="55"/>
      <c r="D45" s="56" t="s">
        <v>100</v>
      </c>
      <c r="E45" s="57"/>
      <c r="F45" s="55"/>
    </row>
    <row r="46" spans="1:6" ht="27" customHeight="1" x14ac:dyDescent="0.15">
      <c r="A46" s="53" t="s">
        <v>101</v>
      </c>
      <c r="B46" s="54" t="s">
        <v>102</v>
      </c>
      <c r="C46" s="55"/>
      <c r="D46" s="56" t="s">
        <v>103</v>
      </c>
      <c r="E46" s="57"/>
      <c r="F46" s="55"/>
    </row>
    <row r="47" spans="1:6" ht="27" customHeight="1" x14ac:dyDescent="0.15">
      <c r="A47" s="53" t="s">
        <v>104</v>
      </c>
      <c r="B47" s="54" t="s">
        <v>105</v>
      </c>
      <c r="C47" s="55"/>
      <c r="D47" s="56" t="s">
        <v>106</v>
      </c>
      <c r="E47" s="57"/>
      <c r="F47" s="55"/>
    </row>
  </sheetData>
  <sheetProtection sheet="1" objects="1" scenarios="1"/>
  <phoneticPr fontId="3"/>
  <pageMargins left="0.75" right="0.47" top="1" bottom="1" header="0.511811023622047" footer="0.511811023622047"/>
  <pageSetup paperSize="9" scale="77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6"/>
  <sheetViews>
    <sheetView showGridLines="0" zoomScaleNormal="100" zoomScaleSheetLayoutView="85" workbookViewId="0">
      <selection activeCell="C1" sqref="C1"/>
    </sheetView>
  </sheetViews>
  <sheetFormatPr defaultColWidth="8.6640625" defaultRowHeight="12.6" x14ac:dyDescent="0.15"/>
  <cols>
    <col min="1" max="1" width="31.88671875" style="3" customWidth="1"/>
    <col min="2" max="8" width="13.33203125" style="3" customWidth="1"/>
    <col min="9" max="16384" width="8.6640625" style="3"/>
  </cols>
  <sheetData>
    <row r="1" spans="1:5" ht="19.5" customHeight="1" x14ac:dyDescent="0.15">
      <c r="A1" s="58" t="s">
        <v>107</v>
      </c>
      <c r="B1" s="35"/>
      <c r="D1" s="59" t="str">
        <f>①入力シート!B9</f>
        <v>2026年</v>
      </c>
      <c r="E1" s="60"/>
    </row>
    <row r="2" spans="1:5" ht="15" customHeight="1" x14ac:dyDescent="0.15"/>
    <row r="3" spans="1:5" ht="15" customHeight="1" x14ac:dyDescent="0.15">
      <c r="A3" s="61" t="s">
        <v>161</v>
      </c>
    </row>
    <row r="4" spans="1:5" ht="15" customHeight="1" x14ac:dyDescent="0.15">
      <c r="A4" s="62" t="s">
        <v>108</v>
      </c>
      <c r="B4" s="63" t="s">
        <v>145</v>
      </c>
    </row>
    <row r="5" spans="1:5" ht="15" customHeight="1" x14ac:dyDescent="0.15">
      <c r="A5" s="64" t="s">
        <v>84</v>
      </c>
      <c r="B5" s="42" t="str">
        <f>'②結果　集計・評価（全体）'!B31</f>
        <v/>
      </c>
    </row>
    <row r="6" spans="1:5" ht="15" customHeight="1" x14ac:dyDescent="0.15">
      <c r="A6" s="64" t="s">
        <v>85</v>
      </c>
      <c r="B6" s="42" t="str">
        <f>'②結果　集計・評価（全体）'!C31</f>
        <v/>
      </c>
    </row>
    <row r="7" spans="1:5" ht="15" customHeight="1" x14ac:dyDescent="0.15">
      <c r="A7" s="64" t="s">
        <v>72</v>
      </c>
      <c r="B7" s="42" t="str">
        <f>'②結果　集計・評価（全体）'!D31</f>
        <v/>
      </c>
    </row>
    <row r="8" spans="1:5" ht="15" customHeight="1" x14ac:dyDescent="0.15"/>
    <row r="9" spans="1:5" ht="15" customHeight="1" x14ac:dyDescent="0.15">
      <c r="A9" s="65" t="s">
        <v>112</v>
      </c>
    </row>
    <row r="10" spans="1:5" ht="15" customHeight="1" x14ac:dyDescent="0.15"/>
    <row r="11" spans="1:5" ht="15" customHeight="1" x14ac:dyDescent="0.15"/>
    <row r="12" spans="1:5" ht="15" customHeight="1" x14ac:dyDescent="0.15"/>
    <row r="13" spans="1:5" ht="15" customHeight="1" x14ac:dyDescent="0.15"/>
    <row r="14" spans="1:5" ht="15" customHeight="1" x14ac:dyDescent="0.15"/>
    <row r="15" spans="1:5" ht="15" customHeight="1" x14ac:dyDescent="0.15"/>
    <row r="16" spans="1:5" ht="15" customHeight="1" x14ac:dyDescent="0.15"/>
    <row r="17" spans="1:7" ht="15" customHeight="1" x14ac:dyDescent="0.15"/>
    <row r="18" spans="1:7" ht="15" customHeight="1" x14ac:dyDescent="0.15"/>
    <row r="19" spans="1:7" ht="15" customHeight="1" x14ac:dyDescent="0.15"/>
    <row r="20" spans="1:7" ht="15" customHeight="1" x14ac:dyDescent="0.15"/>
    <row r="21" spans="1:7" ht="15" customHeight="1" x14ac:dyDescent="0.15"/>
    <row r="22" spans="1:7" ht="15" customHeight="1" x14ac:dyDescent="0.15"/>
    <row r="23" spans="1:7" ht="15" customHeight="1" x14ac:dyDescent="0.15"/>
    <row r="24" spans="1:7" ht="15" customHeight="1" x14ac:dyDescent="0.15"/>
    <row r="25" spans="1:7" ht="19.5" customHeight="1" thickBot="1" x14ac:dyDescent="0.2">
      <c r="A25" s="66" t="s">
        <v>164</v>
      </c>
      <c r="C25" s="67" t="s">
        <v>111</v>
      </c>
    </row>
    <row r="26" spans="1:7" ht="22.5" customHeight="1" thickBot="1" x14ac:dyDescent="0.2">
      <c r="A26" s="39" t="s">
        <v>11</v>
      </c>
      <c r="B26" s="68" t="s">
        <v>135</v>
      </c>
      <c r="C26" s="69" t="s">
        <v>136</v>
      </c>
      <c r="D26" s="70" t="s">
        <v>137</v>
      </c>
      <c r="E26" s="71" t="s">
        <v>12</v>
      </c>
      <c r="F26" s="72" t="s">
        <v>13</v>
      </c>
      <c r="G26" s="73" t="s">
        <v>14</v>
      </c>
    </row>
    <row r="27" spans="1:7" ht="22.5" customHeight="1" x14ac:dyDescent="0.15">
      <c r="A27" s="41" t="s">
        <v>151</v>
      </c>
      <c r="B27" s="42" t="str">
        <f>'②結果　集計・評価（全体）'!B19</f>
        <v/>
      </c>
      <c r="C27" s="42" t="str">
        <f>'②結果　集計・評価（全体）'!C19</f>
        <v/>
      </c>
      <c r="D27" s="42" t="str">
        <f>'②結果　集計・評価（全体）'!D19</f>
        <v/>
      </c>
      <c r="E27" s="42" t="str">
        <f>'②結果　集計・評価（全体）'!B8</f>
        <v/>
      </c>
      <c r="F27" s="42" t="str">
        <f>'②結果　集計・評価（全体）'!C8</f>
        <v/>
      </c>
      <c r="G27" s="42" t="str">
        <f>'②結果　集計・評価（全体）'!D8</f>
        <v/>
      </c>
    </row>
    <row r="28" spans="1:7" ht="22.5" customHeight="1" x14ac:dyDescent="0.15">
      <c r="A28" s="41" t="s">
        <v>152</v>
      </c>
      <c r="B28" s="42" t="str">
        <f>'②結果　集計・評価（全体）'!B20</f>
        <v/>
      </c>
      <c r="C28" s="42" t="str">
        <f>'②結果　集計・評価（全体）'!C20</f>
        <v/>
      </c>
      <c r="D28" s="42" t="str">
        <f>'②結果　集計・評価（全体）'!D20</f>
        <v/>
      </c>
      <c r="E28" s="42" t="str">
        <f>'②結果　集計・評価（全体）'!B9</f>
        <v/>
      </c>
      <c r="F28" s="42" t="str">
        <f>'②結果　集計・評価（全体）'!C9</f>
        <v/>
      </c>
      <c r="G28" s="42" t="str">
        <f>'②結果　集計・評価（全体）'!D9</f>
        <v/>
      </c>
    </row>
    <row r="29" spans="1:7" ht="22.5" customHeight="1" x14ac:dyDescent="0.15">
      <c r="A29" s="41" t="s">
        <v>153</v>
      </c>
      <c r="B29" s="42" t="str">
        <f>'②結果　集計・評価（全体）'!B21</f>
        <v/>
      </c>
      <c r="C29" s="42" t="str">
        <f>'②結果　集計・評価（全体）'!C21</f>
        <v/>
      </c>
      <c r="D29" s="42" t="str">
        <f>'②結果　集計・評価（全体）'!D21</f>
        <v/>
      </c>
      <c r="E29" s="42" t="str">
        <f>'②結果　集計・評価（全体）'!B10</f>
        <v/>
      </c>
      <c r="F29" s="42" t="str">
        <f>'②結果　集計・評価（全体）'!C10</f>
        <v/>
      </c>
      <c r="G29" s="42" t="str">
        <f>'②結果　集計・評価（全体）'!D10</f>
        <v/>
      </c>
    </row>
    <row r="30" spans="1:7" ht="22.5" customHeight="1" x14ac:dyDescent="0.15">
      <c r="A30" s="41" t="s">
        <v>154</v>
      </c>
      <c r="B30" s="42" t="str">
        <f>'②結果　集計・評価（全体）'!B22</f>
        <v/>
      </c>
      <c r="C30" s="42" t="str">
        <f>'②結果　集計・評価（全体）'!C22</f>
        <v/>
      </c>
      <c r="D30" s="42" t="str">
        <f>'②結果　集計・評価（全体）'!D22</f>
        <v/>
      </c>
      <c r="E30" s="42" t="str">
        <f>'②結果　集計・評価（全体）'!B11</f>
        <v/>
      </c>
      <c r="F30" s="42" t="str">
        <f>'②結果　集計・評価（全体）'!C11</f>
        <v/>
      </c>
      <c r="G30" s="42" t="str">
        <f>'②結果　集計・評価（全体）'!D11</f>
        <v/>
      </c>
    </row>
    <row r="31" spans="1:7" ht="22.5" customHeight="1" x14ac:dyDescent="0.15">
      <c r="A31" s="41" t="s">
        <v>155</v>
      </c>
      <c r="B31" s="42" t="str">
        <f>'②結果　集計・評価（全体）'!B23</f>
        <v/>
      </c>
      <c r="C31" s="42" t="str">
        <f>'②結果　集計・評価（全体）'!C23</f>
        <v/>
      </c>
      <c r="D31" s="42" t="str">
        <f>'②結果　集計・評価（全体）'!D23</f>
        <v/>
      </c>
      <c r="E31" s="42" t="str">
        <f>'②結果　集計・評価（全体）'!B12</f>
        <v/>
      </c>
      <c r="F31" s="42" t="str">
        <f>'②結果　集計・評価（全体）'!C12</f>
        <v/>
      </c>
      <c r="G31" s="42" t="str">
        <f>'②結果　集計・評価（全体）'!D12</f>
        <v/>
      </c>
    </row>
    <row r="32" spans="1:7" ht="22.5" customHeight="1" x14ac:dyDescent="0.15">
      <c r="A32" s="41" t="s">
        <v>156</v>
      </c>
      <c r="B32" s="42" t="str">
        <f>'②結果　集計・評価（全体）'!B24</f>
        <v/>
      </c>
      <c r="C32" s="42" t="str">
        <f>'②結果　集計・評価（全体）'!C24</f>
        <v/>
      </c>
      <c r="D32" s="42" t="str">
        <f>'②結果　集計・評価（全体）'!D24</f>
        <v/>
      </c>
      <c r="E32" s="42" t="str">
        <f>'②結果　集計・評価（全体）'!B13</f>
        <v/>
      </c>
      <c r="F32" s="42" t="str">
        <f>'②結果　集計・評価（全体）'!C13</f>
        <v/>
      </c>
      <c r="G32" s="42" t="str">
        <f>'②結果　集計・評価（全体）'!D13</f>
        <v/>
      </c>
    </row>
    <row r="33" spans="1:7" ht="22.5" customHeight="1" x14ac:dyDescent="0.15">
      <c r="A33" s="41" t="s">
        <v>114</v>
      </c>
      <c r="B33" s="42" t="str">
        <f>'②結果　集計・評価（全体）'!B25</f>
        <v/>
      </c>
      <c r="C33" s="42" t="str">
        <f>'②結果　集計・評価（全体）'!C25</f>
        <v/>
      </c>
      <c r="D33" s="42" t="str">
        <f>'②結果　集計・評価（全体）'!D25</f>
        <v/>
      </c>
      <c r="E33" s="42" t="str">
        <f>'②結果　集計・評価（全体）'!B14</f>
        <v/>
      </c>
      <c r="F33" s="42" t="str">
        <f>'②結果　集計・評価（全体）'!C14</f>
        <v/>
      </c>
      <c r="G33" s="42" t="str">
        <f>'②結果　集計・評価（全体）'!D14</f>
        <v/>
      </c>
    </row>
    <row r="34" spans="1:7" ht="22.5" customHeight="1" x14ac:dyDescent="0.15">
      <c r="A34" s="41" t="s">
        <v>157</v>
      </c>
      <c r="B34" s="42" t="str">
        <f>'②結果　集計・評価（全体）'!B26</f>
        <v/>
      </c>
      <c r="C34" s="42" t="str">
        <f>'②結果　集計・評価（全体）'!C26</f>
        <v/>
      </c>
      <c r="D34" s="42" t="str">
        <f>'②結果　集計・評価（全体）'!D26</f>
        <v/>
      </c>
      <c r="E34" s="42" t="str">
        <f>'②結果　集計・評価（全体）'!B15</f>
        <v/>
      </c>
      <c r="F34" s="42" t="str">
        <f>'②結果　集計・評価（全体）'!C15</f>
        <v/>
      </c>
      <c r="G34" s="42" t="str">
        <f>'②結果　集計・評価（全体）'!D15</f>
        <v/>
      </c>
    </row>
    <row r="36" spans="1:7" x14ac:dyDescent="0.15">
      <c r="A36" s="74"/>
    </row>
  </sheetData>
  <sheetProtection sheet="1" objects="1" scenarios="1"/>
  <phoneticPr fontId="3"/>
  <pageMargins left="0.75" right="0.23" top="1" bottom="1" header="0.511811023622047" footer="0.511811023622047"/>
  <pageSetup paperSize="9" scale="58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E359E-332D-4975-8BB3-BB7FFDD9A529}">
  <sheetPr>
    <pageSetUpPr fitToPage="1"/>
  </sheetPr>
  <dimension ref="A1:AI76"/>
  <sheetViews>
    <sheetView showGridLines="0" view="pageBreakPreview" zoomScale="85" zoomScaleNormal="85" zoomScaleSheetLayoutView="85" workbookViewId="0">
      <selection activeCell="H1" sqref="H1"/>
    </sheetView>
  </sheetViews>
  <sheetFormatPr defaultColWidth="8.6640625" defaultRowHeight="12.6" x14ac:dyDescent="0.15"/>
  <cols>
    <col min="1" max="8" width="8.6640625" style="3"/>
    <col min="9" max="9" width="15.5546875" style="3" bestFit="1" customWidth="1"/>
    <col min="10" max="23" width="8.6640625" style="3"/>
    <col min="24" max="24" width="5.44140625" style="3" customWidth="1"/>
    <col min="25" max="25" width="8.6640625" style="3"/>
    <col min="26" max="26" width="13.33203125" style="3" customWidth="1"/>
    <col min="27" max="27" width="27" style="3" customWidth="1"/>
    <col min="28" max="30" width="10.33203125" style="3" customWidth="1"/>
    <col min="31" max="16384" width="8.6640625" style="3"/>
  </cols>
  <sheetData>
    <row r="1" spans="1:35" ht="24.75" customHeight="1" x14ac:dyDescent="0.15">
      <c r="A1" s="58" t="s">
        <v>113</v>
      </c>
      <c r="B1" s="35"/>
      <c r="C1" s="35"/>
      <c r="D1" s="35"/>
      <c r="E1" s="35"/>
      <c r="F1" s="35"/>
      <c r="G1" s="35"/>
      <c r="I1" s="59" t="str">
        <f>①入力シート!B9</f>
        <v>2026年</v>
      </c>
      <c r="J1" s="60"/>
      <c r="K1" s="60"/>
    </row>
    <row r="2" spans="1:35" ht="19.5" customHeight="1" x14ac:dyDescent="0.15"/>
    <row r="3" spans="1:35" ht="19.5" customHeight="1" thickBot="1" x14ac:dyDescent="0.2">
      <c r="Z3" s="75"/>
    </row>
    <row r="4" spans="1:35" ht="15" customHeight="1" thickBot="1" x14ac:dyDescent="0.2">
      <c r="Z4" s="76" t="s">
        <v>10</v>
      </c>
      <c r="AA4" s="76" t="s">
        <v>11</v>
      </c>
      <c r="AB4" s="68" t="s">
        <v>135</v>
      </c>
      <c r="AC4" s="69" t="s">
        <v>136</v>
      </c>
      <c r="AD4" s="70" t="s">
        <v>137</v>
      </c>
      <c r="AE4" s="71" t="s">
        <v>12</v>
      </c>
      <c r="AF4" s="72" t="s">
        <v>13</v>
      </c>
      <c r="AG4" s="73" t="s">
        <v>14</v>
      </c>
      <c r="AH4" s="77" t="s">
        <v>15</v>
      </c>
      <c r="AI4" s="77" t="s">
        <v>16</v>
      </c>
    </row>
    <row r="5" spans="1:35" ht="15" customHeight="1" x14ac:dyDescent="0.15">
      <c r="Z5" s="78" t="s">
        <v>19</v>
      </c>
      <c r="AA5" s="18" t="s">
        <v>20</v>
      </c>
      <c r="AB5" s="79">
        <f>①入力シート!C12</f>
        <v>0</v>
      </c>
      <c r="AC5" s="79">
        <f>①入力シート!D12</f>
        <v>0</v>
      </c>
      <c r="AD5" s="79">
        <f>①入力シート!E12</f>
        <v>0</v>
      </c>
      <c r="AE5" s="80">
        <f>①入力シート!F12</f>
        <v>0</v>
      </c>
      <c r="AF5" s="80">
        <f>①入力シート!G12</f>
        <v>0</v>
      </c>
      <c r="AG5" s="80">
        <f>①入力シート!H12</f>
        <v>0</v>
      </c>
      <c r="AH5" s="81" t="str">
        <f>①入力シート!I12</f>
        <v/>
      </c>
      <c r="AI5" s="81" t="str">
        <f>①入力シート!J12</f>
        <v/>
      </c>
    </row>
    <row r="6" spans="1:35" ht="15" customHeight="1" x14ac:dyDescent="0.15">
      <c r="Z6" s="78"/>
      <c r="AA6" s="18" t="s">
        <v>21</v>
      </c>
      <c r="AB6" s="82">
        <f>①入力シート!C13</f>
        <v>0</v>
      </c>
      <c r="AC6" s="82">
        <f>①入力シート!D13</f>
        <v>0</v>
      </c>
      <c r="AD6" s="82">
        <f>①入力シート!E13</f>
        <v>0</v>
      </c>
      <c r="AE6" s="83">
        <f>①入力シート!F13</f>
        <v>0</v>
      </c>
      <c r="AF6" s="83">
        <f>①入力シート!G13</f>
        <v>0</v>
      </c>
      <c r="AG6" s="83">
        <f>①入力シート!H13</f>
        <v>0</v>
      </c>
      <c r="AH6" s="81" t="str">
        <f>①入力シート!I13</f>
        <v/>
      </c>
      <c r="AI6" s="81" t="str">
        <f>①入力シート!J13</f>
        <v/>
      </c>
    </row>
    <row r="7" spans="1:35" ht="15" customHeight="1" x14ac:dyDescent="0.15">
      <c r="Z7" s="78"/>
      <c r="AA7" s="18" t="s">
        <v>22</v>
      </c>
      <c r="AB7" s="82">
        <f>①入力シート!C14</f>
        <v>0</v>
      </c>
      <c r="AC7" s="82">
        <f>①入力シート!D14</f>
        <v>0</v>
      </c>
      <c r="AD7" s="82">
        <f>①入力シート!E14</f>
        <v>0</v>
      </c>
      <c r="AE7" s="83">
        <f>①入力シート!F14</f>
        <v>0</v>
      </c>
      <c r="AF7" s="83">
        <f>①入力シート!G14</f>
        <v>0</v>
      </c>
      <c r="AG7" s="83">
        <f>①入力シート!H14</f>
        <v>0</v>
      </c>
      <c r="AH7" s="81" t="str">
        <f>①入力シート!I14</f>
        <v/>
      </c>
      <c r="AI7" s="81" t="str">
        <f>①入力シート!J14</f>
        <v/>
      </c>
    </row>
    <row r="8" spans="1:35" ht="15" customHeight="1" x14ac:dyDescent="0.15">
      <c r="Z8" s="78"/>
      <c r="AA8" s="18" t="s">
        <v>23</v>
      </c>
      <c r="AB8" s="82">
        <f>①入力シート!C15</f>
        <v>0</v>
      </c>
      <c r="AC8" s="82">
        <f>①入力シート!D15</f>
        <v>0</v>
      </c>
      <c r="AD8" s="82">
        <f>①入力シート!E15</f>
        <v>0</v>
      </c>
      <c r="AE8" s="83">
        <f>①入力シート!F15</f>
        <v>0</v>
      </c>
      <c r="AF8" s="83">
        <f>①入力シート!G15</f>
        <v>0</v>
      </c>
      <c r="AG8" s="83">
        <f>①入力シート!H15</f>
        <v>0</v>
      </c>
      <c r="AH8" s="81" t="str">
        <f>①入力シート!I15</f>
        <v/>
      </c>
      <c r="AI8" s="81" t="str">
        <f>①入力シート!J15</f>
        <v/>
      </c>
    </row>
    <row r="9" spans="1:35" ht="15" customHeight="1" x14ac:dyDescent="0.15">
      <c r="Z9" s="78"/>
      <c r="AA9" s="18" t="s">
        <v>24</v>
      </c>
      <c r="AB9" s="82">
        <f>①入力シート!C16</f>
        <v>0</v>
      </c>
      <c r="AC9" s="82">
        <f>①入力シート!D16</f>
        <v>0</v>
      </c>
      <c r="AD9" s="82">
        <f>①入力シート!E16</f>
        <v>0</v>
      </c>
      <c r="AE9" s="83">
        <f>①入力シート!F16</f>
        <v>0</v>
      </c>
      <c r="AF9" s="83">
        <f>①入力シート!G16</f>
        <v>0</v>
      </c>
      <c r="AG9" s="83">
        <f>①入力シート!H16</f>
        <v>0</v>
      </c>
      <c r="AH9" s="81" t="str">
        <f>①入力シート!I16</f>
        <v/>
      </c>
      <c r="AI9" s="81" t="str">
        <f>①入力シート!J16</f>
        <v/>
      </c>
    </row>
    <row r="10" spans="1:35" ht="15" customHeight="1" x14ac:dyDescent="0.15">
      <c r="Z10" s="78"/>
      <c r="AA10" s="18" t="s">
        <v>25</v>
      </c>
      <c r="AB10" s="82">
        <f>①入力シート!C17</f>
        <v>0</v>
      </c>
      <c r="AC10" s="82">
        <f>①入力シート!D17</f>
        <v>0</v>
      </c>
      <c r="AD10" s="82">
        <f>①入力シート!E17</f>
        <v>0</v>
      </c>
      <c r="AE10" s="83">
        <f>①入力シート!F17</f>
        <v>0</v>
      </c>
      <c r="AF10" s="83">
        <f>①入力シート!G17</f>
        <v>0</v>
      </c>
      <c r="AG10" s="83">
        <f>①入力シート!H17</f>
        <v>0</v>
      </c>
      <c r="AH10" s="81">
        <f>①入力シート!I17</f>
        <v>0</v>
      </c>
      <c r="AI10" s="81" t="str">
        <f>①入力シート!J17</f>
        <v/>
      </c>
    </row>
    <row r="11" spans="1:35" ht="15" customHeight="1" x14ac:dyDescent="0.15">
      <c r="Z11" s="84"/>
      <c r="AA11" s="85" t="str">
        <f>①入力シート!B18</f>
        <v xml:space="preserve"> </v>
      </c>
      <c r="AB11" s="82">
        <f>①入力シート!C18</f>
        <v>0</v>
      </c>
      <c r="AC11" s="82">
        <f>①入力シート!D18</f>
        <v>0</v>
      </c>
      <c r="AD11" s="82">
        <f>①入力シート!E18</f>
        <v>0</v>
      </c>
      <c r="AE11" s="83">
        <f>①入力シート!F18</f>
        <v>0</v>
      </c>
      <c r="AF11" s="83">
        <f>①入力シート!G18</f>
        <v>0</v>
      </c>
      <c r="AG11" s="83">
        <f>①入力シート!H18</f>
        <v>0</v>
      </c>
      <c r="AH11" s="81" t="str">
        <f>①入力シート!I18</f>
        <v/>
      </c>
      <c r="AI11" s="81" t="str">
        <f>①入力シート!J18</f>
        <v/>
      </c>
    </row>
    <row r="12" spans="1:35" ht="15" customHeight="1" x14ac:dyDescent="0.15">
      <c r="Z12" s="78" t="s">
        <v>26</v>
      </c>
      <c r="AA12" s="18" t="s">
        <v>27</v>
      </c>
      <c r="AB12" s="82">
        <f>①入力シート!C19</f>
        <v>0</v>
      </c>
      <c r="AC12" s="82">
        <f>①入力シート!D19</f>
        <v>0</v>
      </c>
      <c r="AD12" s="82">
        <f>①入力シート!E19</f>
        <v>0</v>
      </c>
      <c r="AE12" s="83">
        <f>①入力シート!F19</f>
        <v>0</v>
      </c>
      <c r="AF12" s="83">
        <f>①入力シート!G19</f>
        <v>0</v>
      </c>
      <c r="AG12" s="83">
        <f>①入力シート!H19</f>
        <v>0</v>
      </c>
      <c r="AH12" s="81" t="str">
        <f>①入力シート!I19</f>
        <v/>
      </c>
      <c r="AI12" s="81" t="str">
        <f>①入力シート!J19</f>
        <v/>
      </c>
    </row>
    <row r="13" spans="1:35" ht="15" customHeight="1" x14ac:dyDescent="0.15">
      <c r="Z13" s="78"/>
      <c r="AA13" s="18" t="s">
        <v>28</v>
      </c>
      <c r="AB13" s="82">
        <f>①入力シート!C20</f>
        <v>0</v>
      </c>
      <c r="AC13" s="82">
        <f>①入力シート!D20</f>
        <v>0</v>
      </c>
      <c r="AD13" s="82">
        <f>①入力シート!E20</f>
        <v>0</v>
      </c>
      <c r="AE13" s="83">
        <f>①入力シート!F20</f>
        <v>0</v>
      </c>
      <c r="AF13" s="83">
        <f>①入力シート!G20</f>
        <v>0</v>
      </c>
      <c r="AG13" s="83">
        <f>①入力シート!H20</f>
        <v>0</v>
      </c>
      <c r="AH13" s="81" t="str">
        <f>①入力シート!I20</f>
        <v/>
      </c>
      <c r="AI13" s="81" t="str">
        <f>①入力シート!J20</f>
        <v/>
      </c>
    </row>
    <row r="14" spans="1:35" ht="15" customHeight="1" x14ac:dyDescent="0.15">
      <c r="Z14" s="78"/>
      <c r="AA14" s="18" t="s">
        <v>29</v>
      </c>
      <c r="AB14" s="82">
        <f>①入力シート!C21</f>
        <v>0</v>
      </c>
      <c r="AC14" s="82">
        <f>①入力シート!D21</f>
        <v>0</v>
      </c>
      <c r="AD14" s="82">
        <f>①入力シート!E21</f>
        <v>0</v>
      </c>
      <c r="AE14" s="83">
        <f>①入力シート!F21</f>
        <v>0</v>
      </c>
      <c r="AF14" s="83">
        <f>①入力シート!G21</f>
        <v>0</v>
      </c>
      <c r="AG14" s="83">
        <f>①入力シート!H21</f>
        <v>0</v>
      </c>
      <c r="AH14" s="81" t="str">
        <f>①入力シート!I21</f>
        <v/>
      </c>
      <c r="AI14" s="81" t="str">
        <f>①入力シート!J21</f>
        <v/>
      </c>
    </row>
    <row r="15" spans="1:35" ht="15" customHeight="1" x14ac:dyDescent="0.15">
      <c r="Z15" s="78"/>
      <c r="AA15" s="18" t="s">
        <v>30</v>
      </c>
      <c r="AB15" s="82">
        <f>①入力シート!C22</f>
        <v>0</v>
      </c>
      <c r="AC15" s="82">
        <f>①入力シート!D22</f>
        <v>0</v>
      </c>
      <c r="AD15" s="82">
        <f>①入力シート!E22</f>
        <v>0</v>
      </c>
      <c r="AE15" s="83">
        <f>①入力シート!F22</f>
        <v>0</v>
      </c>
      <c r="AF15" s="83">
        <f>①入力シート!G22</f>
        <v>0</v>
      </c>
      <c r="AG15" s="83">
        <f>①入力シート!H22</f>
        <v>0</v>
      </c>
      <c r="AH15" s="81" t="str">
        <f>①入力シート!I22</f>
        <v/>
      </c>
      <c r="AI15" s="81" t="str">
        <f>①入力シート!J22</f>
        <v/>
      </c>
    </row>
    <row r="16" spans="1:35" ht="15" customHeight="1" x14ac:dyDescent="0.15">
      <c r="Z16" s="78"/>
      <c r="AA16" s="18" t="s">
        <v>31</v>
      </c>
      <c r="AB16" s="82">
        <f>①入力シート!C23</f>
        <v>0</v>
      </c>
      <c r="AC16" s="82">
        <f>①入力シート!D23</f>
        <v>0</v>
      </c>
      <c r="AD16" s="82">
        <f>①入力シート!E23</f>
        <v>0</v>
      </c>
      <c r="AE16" s="83">
        <f>①入力シート!F23</f>
        <v>0</v>
      </c>
      <c r="AF16" s="83">
        <f>①入力シート!G23</f>
        <v>0</v>
      </c>
      <c r="AG16" s="83">
        <f>①入力シート!H23</f>
        <v>0</v>
      </c>
      <c r="AH16" s="81" t="str">
        <f>①入力シート!I23</f>
        <v/>
      </c>
      <c r="AI16" s="81" t="str">
        <f>①入力シート!J23</f>
        <v/>
      </c>
    </row>
    <row r="17" spans="26:35" ht="15" customHeight="1" x14ac:dyDescent="0.15">
      <c r="Z17" s="78"/>
      <c r="AA17" s="18" t="s">
        <v>32</v>
      </c>
      <c r="AB17" s="82">
        <f>①入力シート!C24</f>
        <v>0</v>
      </c>
      <c r="AC17" s="82">
        <f>①入力シート!D24</f>
        <v>0</v>
      </c>
      <c r="AD17" s="82">
        <f>①入力シート!E24</f>
        <v>0</v>
      </c>
      <c r="AE17" s="83">
        <f>①入力シート!F24</f>
        <v>0</v>
      </c>
      <c r="AF17" s="83">
        <f>①入力シート!G24</f>
        <v>0</v>
      </c>
      <c r="AG17" s="83">
        <f>①入力シート!H24</f>
        <v>0</v>
      </c>
      <c r="AH17" s="81" t="str">
        <f>①入力シート!I24</f>
        <v/>
      </c>
      <c r="AI17" s="81" t="str">
        <f>①入力シート!J24</f>
        <v/>
      </c>
    </row>
    <row r="18" spans="26:35" ht="15" customHeight="1" x14ac:dyDescent="0.15">
      <c r="Z18" s="78"/>
      <c r="AA18" s="18" t="s">
        <v>33</v>
      </c>
      <c r="AB18" s="82">
        <f>①入力シート!C25</f>
        <v>0</v>
      </c>
      <c r="AC18" s="82">
        <f>①入力シート!D25</f>
        <v>0</v>
      </c>
      <c r="AD18" s="82">
        <f>①入力シート!E25</f>
        <v>0</v>
      </c>
      <c r="AE18" s="83">
        <f>①入力シート!F25</f>
        <v>0</v>
      </c>
      <c r="AF18" s="83">
        <f>①入力シート!G25</f>
        <v>0</v>
      </c>
      <c r="AG18" s="83">
        <f>①入力シート!H25</f>
        <v>0</v>
      </c>
      <c r="AH18" s="81" t="str">
        <f>①入力シート!I25</f>
        <v/>
      </c>
      <c r="AI18" s="81" t="str">
        <f>①入力シート!J25</f>
        <v/>
      </c>
    </row>
    <row r="19" spans="26:35" ht="15" customHeight="1" x14ac:dyDescent="0.15">
      <c r="Z19" s="84"/>
      <c r="AA19" s="85" t="str">
        <f>①入力シート!B26</f>
        <v>　</v>
      </c>
      <c r="AB19" s="82">
        <f>①入力シート!C26</f>
        <v>0</v>
      </c>
      <c r="AC19" s="82">
        <f>①入力シート!D26</f>
        <v>0</v>
      </c>
      <c r="AD19" s="82">
        <f>①入力シート!E26</f>
        <v>0</v>
      </c>
      <c r="AE19" s="83">
        <f>①入力シート!F26</f>
        <v>0</v>
      </c>
      <c r="AF19" s="83">
        <f>①入力シート!G26</f>
        <v>0</v>
      </c>
      <c r="AG19" s="83">
        <f>①入力シート!H26</f>
        <v>0</v>
      </c>
      <c r="AH19" s="81" t="str">
        <f>①入力シート!I26</f>
        <v/>
      </c>
      <c r="AI19" s="81" t="str">
        <f>①入力シート!J26</f>
        <v/>
      </c>
    </row>
    <row r="20" spans="26:35" ht="15" customHeight="1" x14ac:dyDescent="0.15">
      <c r="Z20" s="78" t="s">
        <v>34</v>
      </c>
      <c r="AA20" s="18" t="s">
        <v>35</v>
      </c>
      <c r="AB20" s="82">
        <f>①入力シート!C27</f>
        <v>0</v>
      </c>
      <c r="AC20" s="82">
        <f>①入力シート!D27</f>
        <v>0</v>
      </c>
      <c r="AD20" s="82">
        <f>①入力シート!E27</f>
        <v>0</v>
      </c>
      <c r="AE20" s="83">
        <f>①入力シート!F27</f>
        <v>0</v>
      </c>
      <c r="AF20" s="83">
        <f>①入力シート!G27</f>
        <v>0</v>
      </c>
      <c r="AG20" s="83">
        <f>①入力シート!H27</f>
        <v>0</v>
      </c>
      <c r="AH20" s="81" t="str">
        <f>①入力シート!I27</f>
        <v/>
      </c>
      <c r="AI20" s="81" t="str">
        <f>①入力シート!J27</f>
        <v/>
      </c>
    </row>
    <row r="21" spans="26:35" ht="15" customHeight="1" x14ac:dyDescent="0.15">
      <c r="Z21" s="78"/>
      <c r="AA21" s="18" t="s">
        <v>36</v>
      </c>
      <c r="AB21" s="82">
        <f>①入力シート!C28</f>
        <v>0</v>
      </c>
      <c r="AC21" s="82">
        <f>①入力シート!D28</f>
        <v>0</v>
      </c>
      <c r="AD21" s="82">
        <f>①入力シート!E28</f>
        <v>0</v>
      </c>
      <c r="AE21" s="83">
        <f>①入力シート!F28</f>
        <v>0</v>
      </c>
      <c r="AF21" s="83">
        <f>①入力シート!G28</f>
        <v>0</v>
      </c>
      <c r="AG21" s="83">
        <f>①入力シート!H28</f>
        <v>0</v>
      </c>
      <c r="AH21" s="81" t="str">
        <f>①入力シート!I28</f>
        <v/>
      </c>
      <c r="AI21" s="81" t="str">
        <f>①入力シート!J28</f>
        <v/>
      </c>
    </row>
    <row r="22" spans="26:35" ht="15" customHeight="1" x14ac:dyDescent="0.15">
      <c r="Z22" s="78"/>
      <c r="AA22" s="18" t="s">
        <v>37</v>
      </c>
      <c r="AB22" s="82">
        <f>①入力シート!C29</f>
        <v>0</v>
      </c>
      <c r="AC22" s="82">
        <f>①入力シート!D29</f>
        <v>0</v>
      </c>
      <c r="AD22" s="82">
        <f>①入力シート!E29</f>
        <v>0</v>
      </c>
      <c r="AE22" s="83">
        <f>①入力シート!F29</f>
        <v>0</v>
      </c>
      <c r="AF22" s="83">
        <f>①入力シート!G29</f>
        <v>0</v>
      </c>
      <c r="AG22" s="83">
        <f>①入力シート!H29</f>
        <v>0</v>
      </c>
      <c r="AH22" s="81" t="str">
        <f>①入力シート!I29</f>
        <v/>
      </c>
      <c r="AI22" s="81" t="str">
        <f>①入力シート!J29</f>
        <v/>
      </c>
    </row>
    <row r="23" spans="26:35" ht="15" customHeight="1" x14ac:dyDescent="0.15">
      <c r="Z23" s="78"/>
      <c r="AA23" s="18" t="s">
        <v>38</v>
      </c>
      <c r="AB23" s="82">
        <f>①入力シート!C30</f>
        <v>0</v>
      </c>
      <c r="AC23" s="82">
        <f>①入力シート!D30</f>
        <v>0</v>
      </c>
      <c r="AD23" s="82">
        <f>①入力シート!E30</f>
        <v>0</v>
      </c>
      <c r="AE23" s="83">
        <f>①入力シート!F30</f>
        <v>0</v>
      </c>
      <c r="AF23" s="83">
        <f>①入力シート!G30</f>
        <v>0</v>
      </c>
      <c r="AG23" s="83">
        <f>①入力シート!H30</f>
        <v>0</v>
      </c>
      <c r="AH23" s="81" t="str">
        <f>①入力シート!I30</f>
        <v/>
      </c>
      <c r="AI23" s="81" t="str">
        <f>①入力シート!J30</f>
        <v/>
      </c>
    </row>
    <row r="24" spans="26:35" ht="15" customHeight="1" x14ac:dyDescent="0.15">
      <c r="Z24" s="78"/>
      <c r="AA24" s="18" t="s">
        <v>39</v>
      </c>
      <c r="AB24" s="82">
        <f>①入力シート!C31</f>
        <v>0</v>
      </c>
      <c r="AC24" s="82">
        <f>①入力シート!D31</f>
        <v>0</v>
      </c>
      <c r="AD24" s="82">
        <f>①入力シート!E31</f>
        <v>0</v>
      </c>
      <c r="AE24" s="83">
        <f>①入力シート!F31</f>
        <v>0</v>
      </c>
      <c r="AF24" s="83">
        <f>①入力シート!G31</f>
        <v>0</v>
      </c>
      <c r="AG24" s="83">
        <f>①入力シート!H31</f>
        <v>0</v>
      </c>
      <c r="AH24" s="81" t="str">
        <f>①入力シート!I31</f>
        <v/>
      </c>
      <c r="AI24" s="81" t="str">
        <f>①入力シート!J31</f>
        <v/>
      </c>
    </row>
    <row r="25" spans="26:35" ht="15" customHeight="1" x14ac:dyDescent="0.15">
      <c r="Z25" s="84"/>
      <c r="AA25" s="85" t="str">
        <f>①入力シート!B32</f>
        <v>　</v>
      </c>
      <c r="AB25" s="82">
        <f>①入力シート!C32</f>
        <v>0</v>
      </c>
      <c r="AC25" s="82">
        <f>①入力シート!D32</f>
        <v>0</v>
      </c>
      <c r="AD25" s="82">
        <f>①入力シート!E32</f>
        <v>0</v>
      </c>
      <c r="AE25" s="83">
        <f>①入力シート!F32</f>
        <v>0</v>
      </c>
      <c r="AF25" s="83">
        <f>①入力シート!G32</f>
        <v>0</v>
      </c>
      <c r="AG25" s="83">
        <f>①入力シート!H32</f>
        <v>0</v>
      </c>
      <c r="AH25" s="81" t="str">
        <f>①入力シート!I32</f>
        <v/>
      </c>
      <c r="AI25" s="81" t="str">
        <f>①入力シート!J32</f>
        <v/>
      </c>
    </row>
    <row r="26" spans="26:35" ht="15" customHeight="1" x14ac:dyDescent="0.15">
      <c r="Z26" s="78" t="s">
        <v>40</v>
      </c>
      <c r="AA26" s="18" t="s">
        <v>41</v>
      </c>
      <c r="AB26" s="82">
        <f>①入力シート!C33</f>
        <v>0</v>
      </c>
      <c r="AC26" s="82">
        <f>①入力シート!D33</f>
        <v>0</v>
      </c>
      <c r="AD26" s="82">
        <f>①入力シート!E33</f>
        <v>0</v>
      </c>
      <c r="AE26" s="83">
        <f>①入力シート!F33</f>
        <v>0</v>
      </c>
      <c r="AF26" s="83">
        <f>①入力シート!G33</f>
        <v>0</v>
      </c>
      <c r="AG26" s="83">
        <f>①入力シート!H33</f>
        <v>0</v>
      </c>
      <c r="AH26" s="81" t="str">
        <f>①入力シート!I33</f>
        <v/>
      </c>
      <c r="AI26" s="81" t="str">
        <f>①入力シート!J33</f>
        <v/>
      </c>
    </row>
    <row r="27" spans="26:35" ht="15" customHeight="1" x14ac:dyDescent="0.15">
      <c r="Z27" s="78"/>
      <c r="AA27" s="18" t="s">
        <v>42</v>
      </c>
      <c r="AB27" s="82">
        <f>①入力シート!C34</f>
        <v>0</v>
      </c>
      <c r="AC27" s="82">
        <f>①入力シート!D34</f>
        <v>0</v>
      </c>
      <c r="AD27" s="82">
        <f>①入力シート!E34</f>
        <v>0</v>
      </c>
      <c r="AE27" s="83">
        <f>①入力シート!F34</f>
        <v>0</v>
      </c>
      <c r="AF27" s="83">
        <f>①入力シート!G34</f>
        <v>0</v>
      </c>
      <c r="AG27" s="83">
        <f>①入力シート!H34</f>
        <v>0</v>
      </c>
      <c r="AH27" s="81" t="str">
        <f>①入力シート!I34</f>
        <v/>
      </c>
      <c r="AI27" s="81" t="str">
        <f>①入力シート!J34</f>
        <v/>
      </c>
    </row>
    <row r="28" spans="26:35" ht="15" customHeight="1" x14ac:dyDescent="0.15">
      <c r="Z28" s="78"/>
      <c r="AA28" s="18" t="s">
        <v>43</v>
      </c>
      <c r="AB28" s="82">
        <f>①入力シート!C35</f>
        <v>0</v>
      </c>
      <c r="AC28" s="82">
        <f>①入力シート!D35</f>
        <v>0</v>
      </c>
      <c r="AD28" s="82">
        <f>①入力シート!E35</f>
        <v>0</v>
      </c>
      <c r="AE28" s="83">
        <f>①入力シート!F35</f>
        <v>0</v>
      </c>
      <c r="AF28" s="83">
        <f>①入力シート!G35</f>
        <v>0</v>
      </c>
      <c r="AG28" s="83">
        <f>①入力シート!H35</f>
        <v>0</v>
      </c>
      <c r="AH28" s="81" t="str">
        <f>①入力シート!I35</f>
        <v/>
      </c>
      <c r="AI28" s="81" t="str">
        <f>①入力シート!J35</f>
        <v/>
      </c>
    </row>
    <row r="29" spans="26:35" ht="15" customHeight="1" x14ac:dyDescent="0.15">
      <c r="Z29" s="78"/>
      <c r="AA29" s="18" t="s">
        <v>44</v>
      </c>
      <c r="AB29" s="82">
        <f>①入力シート!C36</f>
        <v>0</v>
      </c>
      <c r="AC29" s="82">
        <f>①入力シート!D36</f>
        <v>0</v>
      </c>
      <c r="AD29" s="82">
        <f>①入力シート!E36</f>
        <v>0</v>
      </c>
      <c r="AE29" s="83">
        <f>①入力シート!F36</f>
        <v>0</v>
      </c>
      <c r="AF29" s="83">
        <f>①入力シート!G36</f>
        <v>0</v>
      </c>
      <c r="AG29" s="83">
        <f>①入力シート!H36</f>
        <v>0</v>
      </c>
      <c r="AH29" s="81" t="str">
        <f>①入力シート!I36</f>
        <v/>
      </c>
      <c r="AI29" s="81" t="str">
        <f>①入力シート!J36</f>
        <v/>
      </c>
    </row>
    <row r="30" spans="26:35" ht="15" customHeight="1" x14ac:dyDescent="0.15">
      <c r="Z30" s="84"/>
      <c r="AA30" s="85" t="str">
        <f>①入力シート!B37</f>
        <v xml:space="preserve"> </v>
      </c>
      <c r="AB30" s="82">
        <f>①入力シート!C37</f>
        <v>0</v>
      </c>
      <c r="AC30" s="82">
        <f>①入力シート!D37</f>
        <v>0</v>
      </c>
      <c r="AD30" s="82">
        <f>①入力シート!E37</f>
        <v>0</v>
      </c>
      <c r="AE30" s="83">
        <f>①入力シート!F37</f>
        <v>0</v>
      </c>
      <c r="AF30" s="83">
        <f>①入力シート!G37</f>
        <v>0</v>
      </c>
      <c r="AG30" s="83">
        <f>①入力シート!H37</f>
        <v>0</v>
      </c>
      <c r="AH30" s="81" t="str">
        <f>①入力シート!I37</f>
        <v/>
      </c>
      <c r="AI30" s="81" t="str">
        <f>①入力シート!J37</f>
        <v/>
      </c>
    </row>
    <row r="31" spans="26:35" ht="15" customHeight="1" x14ac:dyDescent="0.15">
      <c r="Z31" s="78" t="s">
        <v>130</v>
      </c>
      <c r="AA31" s="18" t="s">
        <v>46</v>
      </c>
      <c r="AB31" s="82">
        <f>①入力シート!C38</f>
        <v>0</v>
      </c>
      <c r="AC31" s="82">
        <f>①入力シート!D38</f>
        <v>0</v>
      </c>
      <c r="AD31" s="82">
        <f>①入力シート!E38</f>
        <v>0</v>
      </c>
      <c r="AE31" s="83">
        <f>①入力シート!F38</f>
        <v>0</v>
      </c>
      <c r="AF31" s="83">
        <f>①入力シート!G38</f>
        <v>0</v>
      </c>
      <c r="AG31" s="83">
        <f>①入力シート!H38</f>
        <v>0</v>
      </c>
      <c r="AH31" s="81" t="str">
        <f>①入力シート!I38</f>
        <v/>
      </c>
      <c r="AI31" s="81" t="str">
        <f>①入力シート!J38</f>
        <v/>
      </c>
    </row>
    <row r="32" spans="26:35" ht="15" customHeight="1" x14ac:dyDescent="0.15">
      <c r="Z32" s="78" t="s">
        <v>131</v>
      </c>
      <c r="AA32" s="18" t="s">
        <v>47</v>
      </c>
      <c r="AB32" s="82">
        <f>①入力シート!C39</f>
        <v>0</v>
      </c>
      <c r="AC32" s="82">
        <f>①入力シート!D39</f>
        <v>0</v>
      </c>
      <c r="AD32" s="82">
        <f>①入力シート!E39</f>
        <v>0</v>
      </c>
      <c r="AE32" s="83">
        <f>①入力シート!F39</f>
        <v>0</v>
      </c>
      <c r="AF32" s="83">
        <f>①入力シート!G39</f>
        <v>0</v>
      </c>
      <c r="AG32" s="83">
        <f>①入力シート!H39</f>
        <v>0</v>
      </c>
      <c r="AH32" s="81" t="str">
        <f>①入力シート!I39</f>
        <v/>
      </c>
      <c r="AI32" s="81" t="str">
        <f>①入力シート!J39</f>
        <v/>
      </c>
    </row>
    <row r="33" spans="26:35" ht="15" customHeight="1" x14ac:dyDescent="0.15">
      <c r="Z33" s="78"/>
      <c r="AA33" s="18" t="s">
        <v>48</v>
      </c>
      <c r="AB33" s="82">
        <f>①入力シート!C40</f>
        <v>0</v>
      </c>
      <c r="AC33" s="82">
        <f>①入力シート!D40</f>
        <v>0</v>
      </c>
      <c r="AD33" s="82">
        <f>①入力シート!E40</f>
        <v>0</v>
      </c>
      <c r="AE33" s="83">
        <f>①入力シート!F40</f>
        <v>0</v>
      </c>
      <c r="AF33" s="83">
        <f>①入力シート!G40</f>
        <v>0</v>
      </c>
      <c r="AG33" s="83">
        <f>①入力シート!H40</f>
        <v>0</v>
      </c>
      <c r="AH33" s="81" t="str">
        <f>①入力シート!I40</f>
        <v/>
      </c>
      <c r="AI33" s="81" t="str">
        <f>①入力シート!J40</f>
        <v/>
      </c>
    </row>
    <row r="34" spans="26:35" ht="15" customHeight="1" x14ac:dyDescent="0.15">
      <c r="Z34" s="78"/>
      <c r="AA34" s="18" t="s">
        <v>49</v>
      </c>
      <c r="AB34" s="82">
        <f>①入力シート!C41</f>
        <v>0</v>
      </c>
      <c r="AC34" s="82">
        <f>①入力シート!D41</f>
        <v>0</v>
      </c>
      <c r="AD34" s="82">
        <f>①入力シート!E41</f>
        <v>0</v>
      </c>
      <c r="AE34" s="83">
        <f>①入力シート!F41</f>
        <v>0</v>
      </c>
      <c r="AF34" s="83">
        <f>①入力シート!G41</f>
        <v>0</v>
      </c>
      <c r="AG34" s="83">
        <f>①入力シート!H41</f>
        <v>0</v>
      </c>
      <c r="AH34" s="81" t="str">
        <f>①入力シート!I41</f>
        <v/>
      </c>
      <c r="AI34" s="81" t="str">
        <f>①入力シート!J41</f>
        <v/>
      </c>
    </row>
    <row r="35" spans="26:35" ht="15" customHeight="1" x14ac:dyDescent="0.15">
      <c r="Z35" s="78"/>
      <c r="AA35" s="18" t="s">
        <v>50</v>
      </c>
      <c r="AB35" s="82">
        <f>①入力シート!C42</f>
        <v>0</v>
      </c>
      <c r="AC35" s="82">
        <f>①入力シート!D42</f>
        <v>0</v>
      </c>
      <c r="AD35" s="82">
        <f>①入力シート!E42</f>
        <v>0</v>
      </c>
      <c r="AE35" s="83">
        <f>①入力シート!F42</f>
        <v>0</v>
      </c>
      <c r="AF35" s="83">
        <f>①入力シート!G42</f>
        <v>0</v>
      </c>
      <c r="AG35" s="83">
        <f>①入力シート!H42</f>
        <v>0</v>
      </c>
      <c r="AH35" s="81" t="str">
        <f>①入力シート!I42</f>
        <v/>
      </c>
      <c r="AI35" s="81" t="str">
        <f>①入力シート!J42</f>
        <v/>
      </c>
    </row>
    <row r="36" spans="26:35" ht="15" customHeight="1" x14ac:dyDescent="0.15">
      <c r="Z36" s="78"/>
      <c r="AA36" s="18" t="s">
        <v>51</v>
      </c>
      <c r="AB36" s="82">
        <f>①入力シート!C43</f>
        <v>0</v>
      </c>
      <c r="AC36" s="82">
        <f>①入力シート!D43</f>
        <v>0</v>
      </c>
      <c r="AD36" s="82">
        <f>①入力シート!E43</f>
        <v>0</v>
      </c>
      <c r="AE36" s="83">
        <f>①入力シート!F43</f>
        <v>0</v>
      </c>
      <c r="AF36" s="83">
        <f>①入力シート!G43</f>
        <v>0</v>
      </c>
      <c r="AG36" s="83">
        <f>①入力シート!H43</f>
        <v>0</v>
      </c>
      <c r="AH36" s="81" t="str">
        <f>①入力シート!I43</f>
        <v/>
      </c>
      <c r="AI36" s="81" t="str">
        <f>①入力シート!J43</f>
        <v/>
      </c>
    </row>
    <row r="37" spans="26:35" ht="15" customHeight="1" x14ac:dyDescent="0.15">
      <c r="Z37" s="78"/>
      <c r="AA37" s="18" t="s">
        <v>52</v>
      </c>
      <c r="AB37" s="82">
        <f>①入力シート!C44</f>
        <v>0</v>
      </c>
      <c r="AC37" s="82">
        <f>①入力シート!D44</f>
        <v>0</v>
      </c>
      <c r="AD37" s="82">
        <f>①入力シート!E44</f>
        <v>0</v>
      </c>
      <c r="AE37" s="83">
        <f>①入力シート!F44</f>
        <v>0</v>
      </c>
      <c r="AF37" s="83">
        <f>①入力シート!G44</f>
        <v>0</v>
      </c>
      <c r="AG37" s="83">
        <f>①入力シート!H44</f>
        <v>0</v>
      </c>
      <c r="AH37" s="81" t="str">
        <f>①入力シート!I44</f>
        <v/>
      </c>
      <c r="AI37" s="81" t="str">
        <f>①入力シート!J44</f>
        <v/>
      </c>
    </row>
    <row r="38" spans="26:35" ht="15" customHeight="1" x14ac:dyDescent="0.15">
      <c r="Z38" s="78"/>
      <c r="AA38" s="18" t="s">
        <v>53</v>
      </c>
      <c r="AB38" s="82">
        <f>①入力シート!C45</f>
        <v>0</v>
      </c>
      <c r="AC38" s="82">
        <f>①入力シート!D45</f>
        <v>0</v>
      </c>
      <c r="AD38" s="82">
        <f>①入力シート!E45</f>
        <v>0</v>
      </c>
      <c r="AE38" s="83">
        <f>①入力シート!F45</f>
        <v>0</v>
      </c>
      <c r="AF38" s="83">
        <f>①入力シート!G45</f>
        <v>0</v>
      </c>
      <c r="AG38" s="83">
        <f>①入力シート!H45</f>
        <v>0</v>
      </c>
      <c r="AH38" s="81" t="str">
        <f>①入力シート!I45</f>
        <v/>
      </c>
      <c r="AI38" s="81" t="str">
        <f>①入力シート!J45</f>
        <v/>
      </c>
    </row>
    <row r="39" spans="26:35" ht="15" customHeight="1" x14ac:dyDescent="0.15">
      <c r="Z39" s="78"/>
      <c r="AA39" s="18" t="s">
        <v>54</v>
      </c>
      <c r="AB39" s="82">
        <f>①入力シート!C46</f>
        <v>0</v>
      </c>
      <c r="AC39" s="82">
        <f>①入力シート!D46</f>
        <v>0</v>
      </c>
      <c r="AD39" s="82">
        <f>①入力シート!E46</f>
        <v>0</v>
      </c>
      <c r="AE39" s="83">
        <f>①入力シート!F46</f>
        <v>0</v>
      </c>
      <c r="AF39" s="83">
        <f>①入力シート!G46</f>
        <v>0</v>
      </c>
      <c r="AG39" s="83">
        <f>①入力シート!H46</f>
        <v>0</v>
      </c>
      <c r="AH39" s="81" t="str">
        <f>①入力シート!I46</f>
        <v/>
      </c>
      <c r="AI39" s="81" t="str">
        <f>①入力シート!J46</f>
        <v/>
      </c>
    </row>
    <row r="40" spans="26:35" ht="15" customHeight="1" x14ac:dyDescent="0.15">
      <c r="Z40" s="78"/>
      <c r="AA40" s="18" t="s">
        <v>55</v>
      </c>
      <c r="AB40" s="82">
        <f>①入力シート!C47</f>
        <v>0</v>
      </c>
      <c r="AC40" s="82">
        <f>①入力シート!D47</f>
        <v>0</v>
      </c>
      <c r="AD40" s="82">
        <f>①入力シート!E47</f>
        <v>0</v>
      </c>
      <c r="AE40" s="83">
        <f>①入力シート!F47</f>
        <v>0</v>
      </c>
      <c r="AF40" s="83">
        <f>①入力シート!G47</f>
        <v>0</v>
      </c>
      <c r="AG40" s="83">
        <f>①入力シート!H47</f>
        <v>0</v>
      </c>
      <c r="AH40" s="81" t="str">
        <f>①入力シート!I47</f>
        <v/>
      </c>
      <c r="AI40" s="81" t="str">
        <f>①入力シート!J47</f>
        <v/>
      </c>
    </row>
    <row r="41" spans="26:35" ht="15" customHeight="1" x14ac:dyDescent="0.15">
      <c r="Z41" s="84"/>
      <c r="AA41" s="85" t="str">
        <f>①入力シート!B48</f>
        <v xml:space="preserve"> </v>
      </c>
      <c r="AB41" s="82">
        <f>①入力シート!C48</f>
        <v>0</v>
      </c>
      <c r="AC41" s="82">
        <f>①入力シート!D48</f>
        <v>0</v>
      </c>
      <c r="AD41" s="82">
        <f>①入力シート!E48</f>
        <v>0</v>
      </c>
      <c r="AE41" s="83">
        <f>①入力シート!F48</f>
        <v>0</v>
      </c>
      <c r="AF41" s="83">
        <f>①入力シート!G48</f>
        <v>0</v>
      </c>
      <c r="AG41" s="83">
        <f>①入力シート!H48</f>
        <v>0</v>
      </c>
      <c r="AH41" s="81" t="str">
        <f>①入力シート!I48</f>
        <v/>
      </c>
      <c r="AI41" s="81" t="str">
        <f>①入力シート!J48</f>
        <v/>
      </c>
    </row>
    <row r="42" spans="26:35" ht="15" customHeight="1" x14ac:dyDescent="0.15">
      <c r="Z42" s="78" t="s">
        <v>146</v>
      </c>
      <c r="AA42" s="18" t="s">
        <v>57</v>
      </c>
      <c r="AB42" s="82">
        <f>①入力シート!C49</f>
        <v>0</v>
      </c>
      <c r="AC42" s="82">
        <f>①入力シート!D49</f>
        <v>0</v>
      </c>
      <c r="AD42" s="82">
        <f>①入力シート!E49</f>
        <v>0</v>
      </c>
      <c r="AE42" s="83">
        <f>①入力シート!F49</f>
        <v>0</v>
      </c>
      <c r="AF42" s="83">
        <f>①入力シート!G49</f>
        <v>0</v>
      </c>
      <c r="AG42" s="83">
        <f>①入力シート!H49</f>
        <v>0</v>
      </c>
      <c r="AH42" s="81" t="str">
        <f>①入力シート!I49</f>
        <v/>
      </c>
      <c r="AI42" s="81" t="str">
        <f>①入力シート!J49</f>
        <v/>
      </c>
    </row>
    <row r="43" spans="26:35" ht="15" customHeight="1" x14ac:dyDescent="0.15">
      <c r="Z43" s="78" t="s">
        <v>147</v>
      </c>
      <c r="AA43" s="18" t="s">
        <v>58</v>
      </c>
      <c r="AB43" s="82">
        <f>①入力シート!C50</f>
        <v>0</v>
      </c>
      <c r="AC43" s="82">
        <f>①入力シート!D50</f>
        <v>0</v>
      </c>
      <c r="AD43" s="82">
        <f>①入力シート!E50</f>
        <v>0</v>
      </c>
      <c r="AE43" s="83">
        <f>①入力シート!F50</f>
        <v>0</v>
      </c>
      <c r="AF43" s="83">
        <f>①入力シート!G50</f>
        <v>0</v>
      </c>
      <c r="AG43" s="83">
        <f>①入力シート!H50</f>
        <v>0</v>
      </c>
      <c r="AH43" s="81" t="str">
        <f>①入力シート!I50</f>
        <v/>
      </c>
      <c r="AI43" s="81" t="str">
        <f>①入力シート!J50</f>
        <v/>
      </c>
    </row>
    <row r="44" spans="26:35" ht="15" customHeight="1" x14ac:dyDescent="0.15">
      <c r="Z44" s="78"/>
      <c r="AA44" s="18" t="s">
        <v>59</v>
      </c>
      <c r="AB44" s="82">
        <f>①入力シート!C51</f>
        <v>0</v>
      </c>
      <c r="AC44" s="82">
        <f>①入力シート!D51</f>
        <v>0</v>
      </c>
      <c r="AD44" s="82">
        <f>①入力シート!E51</f>
        <v>0</v>
      </c>
      <c r="AE44" s="83">
        <f>①入力シート!F51</f>
        <v>0</v>
      </c>
      <c r="AF44" s="83">
        <f>①入力シート!G51</f>
        <v>0</v>
      </c>
      <c r="AG44" s="83">
        <f>①入力シート!H51</f>
        <v>0</v>
      </c>
      <c r="AH44" s="81" t="str">
        <f>①入力シート!I51</f>
        <v/>
      </c>
      <c r="AI44" s="81" t="str">
        <f>①入力シート!J51</f>
        <v/>
      </c>
    </row>
    <row r="45" spans="26:35" ht="15" customHeight="1" x14ac:dyDescent="0.15">
      <c r="Z45" s="78"/>
      <c r="AA45" s="18" t="s">
        <v>60</v>
      </c>
      <c r="AB45" s="82">
        <f>①入力シート!C52</f>
        <v>0</v>
      </c>
      <c r="AC45" s="82">
        <f>①入力シート!D52</f>
        <v>0</v>
      </c>
      <c r="AD45" s="82">
        <f>①入力シート!E52</f>
        <v>0</v>
      </c>
      <c r="AE45" s="83">
        <f>①入力シート!F52</f>
        <v>0</v>
      </c>
      <c r="AF45" s="83">
        <f>①入力シート!G52</f>
        <v>0</v>
      </c>
      <c r="AG45" s="83">
        <f>①入力シート!H52</f>
        <v>0</v>
      </c>
      <c r="AH45" s="81" t="str">
        <f>①入力シート!I52</f>
        <v/>
      </c>
      <c r="AI45" s="81" t="str">
        <f>①入力シート!J52</f>
        <v/>
      </c>
    </row>
    <row r="46" spans="26:35" ht="15" customHeight="1" x14ac:dyDescent="0.15">
      <c r="Z46" s="78"/>
      <c r="AA46" s="18" t="s">
        <v>61</v>
      </c>
      <c r="AB46" s="82">
        <f>①入力シート!C53</f>
        <v>0</v>
      </c>
      <c r="AC46" s="82">
        <f>①入力シート!D53</f>
        <v>0</v>
      </c>
      <c r="AD46" s="82">
        <f>①入力シート!E53</f>
        <v>0</v>
      </c>
      <c r="AE46" s="83">
        <f>①入力シート!F53</f>
        <v>0</v>
      </c>
      <c r="AF46" s="83">
        <f>①入力シート!G53</f>
        <v>0</v>
      </c>
      <c r="AG46" s="83">
        <f>①入力シート!H53</f>
        <v>0</v>
      </c>
      <c r="AH46" s="81" t="str">
        <f>①入力シート!I53</f>
        <v/>
      </c>
      <c r="AI46" s="81" t="str">
        <f>①入力シート!J53</f>
        <v/>
      </c>
    </row>
    <row r="47" spans="26:35" ht="15" customHeight="1" x14ac:dyDescent="0.15">
      <c r="Z47" s="78"/>
      <c r="AA47" s="18" t="s">
        <v>62</v>
      </c>
      <c r="AB47" s="82">
        <f>①入力シート!C54</f>
        <v>0</v>
      </c>
      <c r="AC47" s="82">
        <f>①入力シート!D54</f>
        <v>0</v>
      </c>
      <c r="AD47" s="82">
        <f>①入力シート!E54</f>
        <v>0</v>
      </c>
      <c r="AE47" s="83">
        <f>①入力シート!F54</f>
        <v>0</v>
      </c>
      <c r="AF47" s="83">
        <f>①入力シート!G54</f>
        <v>0</v>
      </c>
      <c r="AG47" s="83">
        <f>①入力シート!H54</f>
        <v>0</v>
      </c>
      <c r="AH47" s="81" t="str">
        <f>①入力シート!I54</f>
        <v/>
      </c>
      <c r="AI47" s="81" t="str">
        <f>①入力シート!J54</f>
        <v/>
      </c>
    </row>
    <row r="48" spans="26:35" ht="15" customHeight="1" x14ac:dyDescent="0.15">
      <c r="Z48" s="78"/>
      <c r="AA48" s="18" t="s">
        <v>63</v>
      </c>
      <c r="AB48" s="82">
        <f>①入力シート!C55</f>
        <v>0</v>
      </c>
      <c r="AC48" s="82">
        <f>①入力シート!D55</f>
        <v>0</v>
      </c>
      <c r="AD48" s="82">
        <f>①入力シート!E55</f>
        <v>0</v>
      </c>
      <c r="AE48" s="83">
        <f>①入力シート!F55</f>
        <v>0</v>
      </c>
      <c r="AF48" s="83">
        <f>①入力シート!G55</f>
        <v>0</v>
      </c>
      <c r="AG48" s="83">
        <f>①入力シート!H55</f>
        <v>0</v>
      </c>
      <c r="AH48" s="81" t="str">
        <f>①入力シート!I55</f>
        <v/>
      </c>
      <c r="AI48" s="81" t="str">
        <f>①入力シート!J55</f>
        <v/>
      </c>
    </row>
    <row r="49" spans="26:35" ht="15" customHeight="1" x14ac:dyDescent="0.15">
      <c r="Z49" s="78"/>
      <c r="AA49" s="18" t="s">
        <v>64</v>
      </c>
      <c r="AB49" s="82">
        <f>①入力シート!C56</f>
        <v>0</v>
      </c>
      <c r="AC49" s="82">
        <f>①入力シート!D56</f>
        <v>0</v>
      </c>
      <c r="AD49" s="82">
        <f>①入力シート!E56</f>
        <v>0</v>
      </c>
      <c r="AE49" s="83">
        <f>①入力シート!F56</f>
        <v>0</v>
      </c>
      <c r="AF49" s="83">
        <f>①入力シート!G56</f>
        <v>0</v>
      </c>
      <c r="AG49" s="83">
        <f>①入力シート!H56</f>
        <v>0</v>
      </c>
      <c r="AH49" s="81" t="str">
        <f>①入力シート!I56</f>
        <v/>
      </c>
      <c r="AI49" s="81" t="str">
        <f>①入力シート!J56</f>
        <v/>
      </c>
    </row>
    <row r="50" spans="26:35" ht="15" customHeight="1" x14ac:dyDescent="0.15">
      <c r="Z50" s="84"/>
      <c r="AA50" s="85" t="str">
        <f>①入力シート!B57</f>
        <v xml:space="preserve"> </v>
      </c>
      <c r="AB50" s="82">
        <f>①入力シート!C57</f>
        <v>0</v>
      </c>
      <c r="AC50" s="82">
        <f>①入力シート!D57</f>
        <v>0</v>
      </c>
      <c r="AD50" s="82">
        <f>①入力シート!E57</f>
        <v>0</v>
      </c>
      <c r="AE50" s="83">
        <f>①入力シート!F57</f>
        <v>0</v>
      </c>
      <c r="AF50" s="83">
        <f>①入力シート!G57</f>
        <v>0</v>
      </c>
      <c r="AG50" s="83">
        <f>①入力シート!H57</f>
        <v>0</v>
      </c>
      <c r="AH50" s="81" t="str">
        <f>①入力シート!I57</f>
        <v/>
      </c>
      <c r="AI50" s="81" t="str">
        <f>①入力シート!J57</f>
        <v/>
      </c>
    </row>
    <row r="51" spans="26:35" ht="15" customHeight="1" x14ac:dyDescent="0.15">
      <c r="Z51" s="78" t="s">
        <v>114</v>
      </c>
      <c r="AA51" s="18" t="s">
        <v>66</v>
      </c>
      <c r="AB51" s="82">
        <f>①入力シート!C58</f>
        <v>0</v>
      </c>
      <c r="AC51" s="82">
        <f>①入力シート!D58</f>
        <v>0</v>
      </c>
      <c r="AD51" s="82">
        <f>①入力シート!E58</f>
        <v>0</v>
      </c>
      <c r="AE51" s="83">
        <f>①入力シート!F58</f>
        <v>0</v>
      </c>
      <c r="AF51" s="83">
        <f>①入力シート!G58</f>
        <v>0</v>
      </c>
      <c r="AG51" s="83">
        <f>①入力シート!H58</f>
        <v>0</v>
      </c>
      <c r="AH51" s="81" t="str">
        <f>①入力シート!I58</f>
        <v/>
      </c>
      <c r="AI51" s="81" t="str">
        <f>①入力シート!J58</f>
        <v/>
      </c>
    </row>
    <row r="52" spans="26:35" ht="15" customHeight="1" x14ac:dyDescent="0.15">
      <c r="Z52" s="78"/>
      <c r="AA52" s="18" t="s">
        <v>67</v>
      </c>
      <c r="AB52" s="82">
        <f>①入力シート!C59</f>
        <v>0</v>
      </c>
      <c r="AC52" s="82">
        <f>①入力シート!D59</f>
        <v>0</v>
      </c>
      <c r="AD52" s="82">
        <f>①入力シート!E59</f>
        <v>0</v>
      </c>
      <c r="AE52" s="83">
        <f>①入力シート!F59</f>
        <v>0</v>
      </c>
      <c r="AF52" s="83">
        <f>①入力シート!G59</f>
        <v>0</v>
      </c>
      <c r="AG52" s="83">
        <f>①入力シート!H59</f>
        <v>0</v>
      </c>
      <c r="AH52" s="81" t="str">
        <f>①入力シート!I59</f>
        <v/>
      </c>
      <c r="AI52" s="81" t="str">
        <f>①入力シート!J59</f>
        <v/>
      </c>
    </row>
    <row r="53" spans="26:35" ht="15" customHeight="1" x14ac:dyDescent="0.15">
      <c r="Z53" s="78"/>
      <c r="AA53" s="18" t="s">
        <v>68</v>
      </c>
      <c r="AB53" s="82">
        <f>①入力シート!C60</f>
        <v>0</v>
      </c>
      <c r="AC53" s="82">
        <f>①入力シート!D60</f>
        <v>0</v>
      </c>
      <c r="AD53" s="82">
        <f>①入力シート!E60</f>
        <v>0</v>
      </c>
      <c r="AE53" s="83">
        <f>①入力シート!F60</f>
        <v>0</v>
      </c>
      <c r="AF53" s="83">
        <f>①入力シート!G60</f>
        <v>0</v>
      </c>
      <c r="AG53" s="83">
        <f>①入力シート!H60</f>
        <v>0</v>
      </c>
      <c r="AH53" s="81" t="str">
        <f>①入力シート!I60</f>
        <v/>
      </c>
      <c r="AI53" s="81" t="str">
        <f>①入力シート!J60</f>
        <v/>
      </c>
    </row>
    <row r="54" spans="26:35" ht="15" customHeight="1" x14ac:dyDescent="0.15">
      <c r="Z54" s="78"/>
      <c r="AA54" s="18" t="s">
        <v>69</v>
      </c>
      <c r="AB54" s="82">
        <f>①入力シート!C61</f>
        <v>0</v>
      </c>
      <c r="AC54" s="82">
        <f>①入力シート!D61</f>
        <v>0</v>
      </c>
      <c r="AD54" s="82">
        <f>①入力シート!E61</f>
        <v>0</v>
      </c>
      <c r="AE54" s="83">
        <f>①入力シート!F61</f>
        <v>0</v>
      </c>
      <c r="AF54" s="83">
        <f>①入力シート!G61</f>
        <v>0</v>
      </c>
      <c r="AG54" s="83">
        <f>①入力シート!H61</f>
        <v>0</v>
      </c>
      <c r="AH54" s="81" t="str">
        <f>①入力シート!I61</f>
        <v/>
      </c>
      <c r="AI54" s="81" t="str">
        <f>①入力シート!J61</f>
        <v/>
      </c>
    </row>
    <row r="55" spans="26:35" ht="15" customHeight="1" x14ac:dyDescent="0.15">
      <c r="Z55" s="78"/>
      <c r="AA55" s="18" t="s">
        <v>70</v>
      </c>
      <c r="AB55" s="82">
        <f>①入力シート!C62</f>
        <v>0</v>
      </c>
      <c r="AC55" s="82">
        <f>①入力シート!D62</f>
        <v>0</v>
      </c>
      <c r="AD55" s="82">
        <f>①入力シート!E62</f>
        <v>0</v>
      </c>
      <c r="AE55" s="83">
        <f>①入力シート!F62</f>
        <v>0</v>
      </c>
      <c r="AF55" s="83">
        <f>①入力シート!G62</f>
        <v>0</v>
      </c>
      <c r="AG55" s="83">
        <f>①入力シート!H62</f>
        <v>0</v>
      </c>
      <c r="AH55" s="81" t="str">
        <f>①入力シート!I62</f>
        <v/>
      </c>
      <c r="AI55" s="81" t="str">
        <f>①入力シート!J62</f>
        <v/>
      </c>
    </row>
    <row r="56" spans="26:35" ht="15" customHeight="1" x14ac:dyDescent="0.15">
      <c r="Z56" s="78"/>
      <c r="AA56" s="18" t="s">
        <v>71</v>
      </c>
      <c r="AB56" s="82">
        <f>①入力シート!C63</f>
        <v>0</v>
      </c>
      <c r="AC56" s="82">
        <f>①入力シート!D63</f>
        <v>0</v>
      </c>
      <c r="AD56" s="82">
        <f>①入力シート!E63</f>
        <v>0</v>
      </c>
      <c r="AE56" s="83">
        <f>①入力シート!F63</f>
        <v>0</v>
      </c>
      <c r="AF56" s="83">
        <f>①入力シート!G63</f>
        <v>0</v>
      </c>
      <c r="AG56" s="83">
        <f>①入力シート!H63</f>
        <v>0</v>
      </c>
      <c r="AH56" s="81" t="str">
        <f>①入力シート!I63</f>
        <v/>
      </c>
      <c r="AI56" s="81" t="str">
        <f>①入力シート!J63</f>
        <v/>
      </c>
    </row>
    <row r="57" spans="26:35" ht="15" customHeight="1" x14ac:dyDescent="0.15">
      <c r="Z57" s="84"/>
      <c r="AA57" s="85">
        <f>①入力シート!B64</f>
        <v>0</v>
      </c>
      <c r="AB57" s="82">
        <f>①入力シート!C64</f>
        <v>0</v>
      </c>
      <c r="AC57" s="82">
        <f>①入力シート!D64</f>
        <v>0</v>
      </c>
      <c r="AD57" s="82">
        <f>①入力シート!E64</f>
        <v>0</v>
      </c>
      <c r="AE57" s="83">
        <f>①入力シート!F64</f>
        <v>0</v>
      </c>
      <c r="AF57" s="83">
        <f>①入力シート!G64</f>
        <v>0</v>
      </c>
      <c r="AG57" s="83">
        <f>①入力シート!H64</f>
        <v>0</v>
      </c>
      <c r="AH57" s="81" t="str">
        <f>①入力シート!I64</f>
        <v/>
      </c>
      <c r="AI57" s="81" t="str">
        <f>①入力シート!J64</f>
        <v/>
      </c>
    </row>
    <row r="58" spans="26:35" ht="15" customHeight="1" x14ac:dyDescent="0.15">
      <c r="Z58" s="78" t="s">
        <v>72</v>
      </c>
      <c r="AA58" s="18" t="s">
        <v>73</v>
      </c>
      <c r="AB58" s="82">
        <f>①入力シート!C65</f>
        <v>0</v>
      </c>
      <c r="AC58" s="82">
        <f>①入力シート!D65</f>
        <v>0</v>
      </c>
      <c r="AD58" s="82">
        <f>①入力シート!E65</f>
        <v>0</v>
      </c>
      <c r="AE58" s="83">
        <f>①入力シート!F65</f>
        <v>0</v>
      </c>
      <c r="AF58" s="83">
        <f>①入力シート!G65</f>
        <v>0</v>
      </c>
      <c r="AG58" s="83">
        <f>①入力シート!H65</f>
        <v>0</v>
      </c>
      <c r="AH58" s="81" t="str">
        <f>①入力シート!I65</f>
        <v/>
      </c>
      <c r="AI58" s="81" t="str">
        <f>①入力シート!J65</f>
        <v/>
      </c>
    </row>
    <row r="59" spans="26:35" ht="18.75" customHeight="1" x14ac:dyDescent="0.15">
      <c r="Z59" s="78"/>
      <c r="AA59" s="18" t="s">
        <v>74</v>
      </c>
      <c r="AB59" s="82">
        <f>①入力シート!C66</f>
        <v>0</v>
      </c>
      <c r="AC59" s="82">
        <f>①入力シート!D66</f>
        <v>0</v>
      </c>
      <c r="AD59" s="82">
        <f>①入力シート!E66</f>
        <v>0</v>
      </c>
      <c r="AE59" s="83">
        <f>①入力シート!F66</f>
        <v>0</v>
      </c>
      <c r="AF59" s="83">
        <f>①入力シート!G66</f>
        <v>0</v>
      </c>
      <c r="AG59" s="83">
        <f>①入力シート!H66</f>
        <v>0</v>
      </c>
      <c r="AH59" s="81" t="str">
        <f>①入力シート!I66</f>
        <v/>
      </c>
      <c r="AI59" s="81" t="str">
        <f>①入力シート!J66</f>
        <v/>
      </c>
    </row>
    <row r="60" spans="26:35" ht="22.5" customHeight="1" x14ac:dyDescent="0.15">
      <c r="AA60" s="18" t="s">
        <v>75</v>
      </c>
      <c r="AB60" s="82">
        <f>①入力シート!C67</f>
        <v>0</v>
      </c>
      <c r="AC60" s="82">
        <f>①入力シート!D67</f>
        <v>0</v>
      </c>
      <c r="AD60" s="82">
        <f>①入力シート!E67</f>
        <v>0</v>
      </c>
      <c r="AE60" s="83">
        <f>①入力シート!F67</f>
        <v>0</v>
      </c>
      <c r="AF60" s="83">
        <f>①入力シート!G67</f>
        <v>0</v>
      </c>
      <c r="AG60" s="83">
        <f>①入力シート!H67</f>
        <v>0</v>
      </c>
      <c r="AH60" s="81" t="str">
        <f>①入力シート!I67</f>
        <v/>
      </c>
      <c r="AI60" s="81" t="str">
        <f>①入力シート!J67</f>
        <v/>
      </c>
    </row>
    <row r="61" spans="26:35" ht="22.5" customHeight="1" x14ac:dyDescent="0.15">
      <c r="Z61" s="78"/>
      <c r="AA61" s="86" t="s">
        <v>76</v>
      </c>
      <c r="AB61" s="82">
        <f>①入力シート!C68</f>
        <v>0</v>
      </c>
      <c r="AC61" s="82">
        <f>①入力シート!D68</f>
        <v>0</v>
      </c>
      <c r="AD61" s="82">
        <f>①入力シート!E68</f>
        <v>0</v>
      </c>
      <c r="AE61" s="83">
        <f>①入力シート!F68</f>
        <v>0</v>
      </c>
      <c r="AF61" s="83">
        <f>①入力シート!G68</f>
        <v>0</v>
      </c>
      <c r="AG61" s="83">
        <f>①入力シート!H68</f>
        <v>0</v>
      </c>
      <c r="AH61" s="81" t="str">
        <f>①入力シート!I68</f>
        <v/>
      </c>
      <c r="AI61" s="81" t="str">
        <f>①入力シート!J68</f>
        <v/>
      </c>
    </row>
    <row r="62" spans="26:35" ht="22.5" customHeight="1" x14ac:dyDescent="0.15">
      <c r="Z62" s="84"/>
      <c r="AA62" s="85" t="str">
        <f>①入力シート!B69</f>
        <v xml:space="preserve"> </v>
      </c>
      <c r="AB62" s="82">
        <f>①入力シート!C69</f>
        <v>0</v>
      </c>
      <c r="AC62" s="82">
        <f>①入力シート!D69</f>
        <v>0</v>
      </c>
      <c r="AD62" s="82">
        <f>①入力シート!E69</f>
        <v>0</v>
      </c>
      <c r="AE62" s="83">
        <f>①入力シート!F69</f>
        <v>0</v>
      </c>
      <c r="AF62" s="83">
        <f>①入力シート!G69</f>
        <v>0</v>
      </c>
      <c r="AG62" s="83">
        <f>①入力シート!H69</f>
        <v>0</v>
      </c>
      <c r="AH62" s="81" t="str">
        <f>①入力シート!I69</f>
        <v/>
      </c>
      <c r="AI62" s="81" t="str">
        <f>①入力シート!J69</f>
        <v/>
      </c>
    </row>
    <row r="63" spans="26:35" ht="22.5" customHeight="1" x14ac:dyDescent="0.15">
      <c r="AB63" s="14">
        <f>SUM(AB5:AB62)</f>
        <v>0</v>
      </c>
      <c r="AC63" s="14">
        <f t="shared" ref="AC63:AI63" si="0">SUM(AC5:AC62)</f>
        <v>0</v>
      </c>
      <c r="AD63" s="14">
        <f t="shared" si="0"/>
        <v>0</v>
      </c>
      <c r="AE63" s="14">
        <f t="shared" si="0"/>
        <v>0</v>
      </c>
      <c r="AF63" s="14">
        <f t="shared" si="0"/>
        <v>0</v>
      </c>
      <c r="AG63" s="14">
        <f t="shared" si="0"/>
        <v>0</v>
      </c>
      <c r="AH63" s="14">
        <f t="shared" si="0"/>
        <v>0</v>
      </c>
      <c r="AI63" s="14">
        <f t="shared" si="0"/>
        <v>0</v>
      </c>
    </row>
    <row r="64" spans="26:35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</sheetData>
  <sheetProtection sheet="1" objects="1" scenarios="1"/>
  <phoneticPr fontId="3"/>
  <pageMargins left="0.75" right="0.56999999999999995" top="0.47" bottom="0.55000000000000004" header="0.511811023622047" footer="0.49"/>
  <pageSetup paperSize="9" scale="40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使い方ガイド</vt:lpstr>
      <vt:lpstr>①入力シート</vt:lpstr>
      <vt:lpstr>②結果　集計・評価（全体）</vt:lpstr>
      <vt:lpstr>③結果　グラフ（全体）</vt:lpstr>
      <vt:lpstr>③結果　グラフ（個別)</vt:lpstr>
      <vt:lpstr>'③結果　グラフ（個別)'!Print_Area</vt:lpstr>
      <vt:lpstr>使い方ガイド!Print_Area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2026-02-12T09:26:55Z</dcterms:created>
  <dcterms:modified xsi:type="dcterms:W3CDTF">2026-02-12T09:30:26Z</dcterms:modified>
  <dc:language/>
</cp:coreProperties>
</file>